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daf2 replicates\"/>
    </mc:Choice>
  </mc:AlternateContent>
  <xr:revisionPtr revIDLastSave="0" documentId="13_ncr:1_{27936906-C92A-40C4-88D7-B0E2780FFC4B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lifespan" sheetId="1" r:id="rId1"/>
    <sheet name="vhl1 stats" sheetId="7" r:id="rId2"/>
    <sheet name="daf2 stats" sheetId="8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6" i="1" l="1"/>
  <c r="H357" i="1"/>
  <c r="H321" i="1"/>
  <c r="I321" i="1" s="1"/>
  <c r="H301" i="1"/>
  <c r="H281" i="1"/>
  <c r="I281" i="1" s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39" i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38" i="1"/>
  <c r="C338" i="1" s="1"/>
  <c r="D319" i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60" i="1" l="1"/>
  <c r="I360" i="1" s="1"/>
  <c r="H359" i="1"/>
  <c r="I359" i="1" s="1"/>
  <c r="H358" i="1"/>
  <c r="I358" i="1" s="1"/>
  <c r="H338" i="1"/>
  <c r="I338" i="1" s="1"/>
  <c r="C322" i="1"/>
  <c r="D324" i="1"/>
  <c r="C323" i="1"/>
  <c r="H323" i="1" s="1"/>
  <c r="I323" i="1" s="1"/>
  <c r="C339" i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25" i="1"/>
  <c r="D361" i="1"/>
  <c r="C361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H322" i="1" l="1"/>
  <c r="I322" i="1" s="1"/>
  <c r="H339" i="1"/>
  <c r="I339" i="1" s="1"/>
  <c r="H361" i="1"/>
  <c r="I361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159" i="1" s="1"/>
  <c r="H159" i="1" s="1"/>
  <c r="I159" i="1" s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H54" i="1" l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H55" i="1" l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40" i="1" s="1"/>
  <c r="H140" i="1" s="1"/>
  <c r="I140" i="1" s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</calcChain>
</file>

<file path=xl/sharedStrings.xml><?xml version="1.0" encoding="utf-8"?>
<sst xmlns="http://schemas.openxmlformats.org/spreadsheetml/2006/main" count="628" uniqueCount="175">
  <si>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</si>
  <si>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</si>
  <si>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</si>
  <si>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</si>
  <si>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</si>
  <si>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</si>
  <si>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</si>
  <si>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</si>
  <si>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</si>
  <si>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</si>
  <si>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</si>
  <si>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</si>
  <si>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</si>
  <si>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</si>
  <si>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</si>
  <si>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</si>
  <si>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</si>
  <si>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</si>
  <si>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</si>
  <si>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</si>
  <si>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</si>
  <si>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</si>
  <si>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</si>
  <si>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</si>
  <si>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</si>
  <si>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</si>
  <si>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</si>
  <si>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</si>
  <si>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</si>
  <si>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</si>
  <si>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</si>
  <si>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</si>
  <si>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</si>
  <si>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</si>
  <si>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</si>
  <si>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</si>
  <si>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</si>
  <si>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</si>
  <si>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</si>
  <si>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</si>
  <si>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</si>
  <si>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</si>
  <si>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</si>
  <si>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</si>
  <si>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</si>
  <si>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</si>
  <si>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</si>
  <si>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</si>
  <si>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</si>
  <si>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</si>
  <si>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</si>
  <si>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</si>
  <si>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</si>
  <si>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</si>
  <si>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</si>
  <si>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</si>
  <si>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</si>
  <si>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</si>
  <si>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</si>
  <si>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</si>
  <si>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</si>
  <si>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</si>
  <si>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</si>
  <si>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</si>
  <si>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</si>
  <si>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</si>
  <si>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</si>
  <si>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</si>
  <si>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</si>
  <si>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</si>
  <si>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</si>
  <si>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</si>
  <si>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N2 EV</t>
  </si>
  <si>
    <t>WT EV</t>
  </si>
  <si>
    <t>#days</t>
  </si>
  <si>
    <t>dead</t>
  </si>
  <si>
    <t>condition</t>
  </si>
  <si>
    <t>chi</t>
  </si>
  <si>
    <t>pvalue</t>
  </si>
  <si>
    <t>corrected_pvalue</t>
  </si>
  <si>
    <t>N2 daf2</t>
  </si>
  <si>
    <t>4OE daf2</t>
  </si>
  <si>
    <t>4KO daf2</t>
  </si>
  <si>
    <t>1OE daf2</t>
  </si>
  <si>
    <t>1KO daf2</t>
  </si>
  <si>
    <t>N2 vhl1</t>
  </si>
  <si>
    <t>4OE vhl1</t>
  </si>
  <si>
    <t>4KO vhl1</t>
  </si>
  <si>
    <t>1OE vhl1</t>
  </si>
  <si>
    <t>1KO vhl1</t>
  </si>
  <si>
    <t>n2 sams1</t>
  </si>
  <si>
    <t>4OE sams1</t>
  </si>
  <si>
    <t>4KO sams1</t>
  </si>
  <si>
    <t>1OE sams1</t>
  </si>
  <si>
    <t>1KO sams1</t>
  </si>
  <si>
    <t>WT; sams-1 RNAi</t>
  </si>
  <si>
    <t>WT; daf-2 RNAi</t>
  </si>
  <si>
    <t>4OE; daf-2 RNAi</t>
  </si>
  <si>
    <t>4KO; daf-2 RNAi</t>
  </si>
  <si>
    <t>1OE; daf-2 RNAi</t>
  </si>
  <si>
    <t>1KO; daf-2 RNAi</t>
  </si>
  <si>
    <t>WT; vhl-1 RNAi</t>
  </si>
  <si>
    <t>4OE; vhl-1 RNAi</t>
  </si>
  <si>
    <t>4KO; vhl-1 RNAi</t>
  </si>
  <si>
    <t>1OE; vhl-1 RNAi</t>
  </si>
  <si>
    <t>1KO; vhl-1 RNAi</t>
  </si>
  <si>
    <t>4OE; sams-1 RNAi</t>
  </si>
  <si>
    <t>4KO; sams-1 RNAi</t>
  </si>
  <si>
    <t>1OE; sams-1 RNAi</t>
  </si>
  <si>
    <t>1KO; sams-1 RNAi</t>
  </si>
  <si>
    <t>% WT EV [119]</t>
  </si>
  <si>
    <t>% WT vhl [122]</t>
  </si>
  <si>
    <t>% 4OE vhl1 [122]</t>
  </si>
  <si>
    <t>% fmo-4 KO vhl1 [122]</t>
  </si>
  <si>
    <t>WT EV v.s. WT vhl</t>
  </si>
  <si>
    <t>WT EV v.s. 4OE vhl1</t>
  </si>
  <si>
    <t>WT EV v.s. fmo-4 KO vhl1</t>
  </si>
  <si>
    <t>WT vhl v.s. WT EV</t>
  </si>
  <si>
    <t>WT vhl v.s. 4OE vhl1</t>
  </si>
  <si>
    <t>WT vhl v.s. fmo-4 KO vhl1</t>
  </si>
  <si>
    <t>4OE vhl1 v.s. WT EV</t>
  </si>
  <si>
    <t>4OE vhl1 v.s. WT vhl</t>
  </si>
  <si>
    <t>4OE vhl1 v.s. fmo-4 KO vhl1</t>
  </si>
  <si>
    <t>fmo-4 KO vhl1 v.s. WT EV</t>
  </si>
  <si>
    <t>fmo-4 KO vhl1 v.s. WT vhl</t>
  </si>
  <si>
    <t>fmo-4 KO vhl1 v.s. 4OE vhl1</t>
  </si>
  <si>
    <t>% WT daf2 [109]</t>
  </si>
  <si>
    <t>% 4OE daf2 [116]</t>
  </si>
  <si>
    <t>% fmo-4 KO daf2 [121]</t>
  </si>
  <si>
    <t>WT EV v.s. WT daf2</t>
  </si>
  <si>
    <t>WT EV v.s. 4OE daf2</t>
  </si>
  <si>
    <t>WT EV v.s. fmo-4 KO daf2</t>
  </si>
  <si>
    <t>WT daf2 v.s. WT EV</t>
  </si>
  <si>
    <t>WT daf2 v.s. 4OE daf2</t>
  </si>
  <si>
    <t>WT daf2 v.s. fmo-4 KO daf2</t>
  </si>
  <si>
    <t>4OE daf2 v.s. WT EV</t>
  </si>
  <si>
    <t>4OE daf2 v.s. WT daf2</t>
  </si>
  <si>
    <t>4OE daf2 v.s. fmo-4 KO daf2</t>
  </si>
  <si>
    <t>fmo-4 KO daf2 v.s. WT EV</t>
  </si>
  <si>
    <t>fmo-4 KO daf2 v.s. WT daf2</t>
  </si>
  <si>
    <t>fmo-4 KO daf2 v.s. 4OE daf2</t>
  </si>
  <si>
    <t>% fmo-4 OE EV [113]</t>
  </si>
  <si>
    <t>% fmo-4 KO EV [87]</t>
  </si>
  <si>
    <t>WT EV v.s. fmo-4 OE EV</t>
  </si>
  <si>
    <t>WT EV v.s. fmo-4 KO EV</t>
  </si>
  <si>
    <t>fmo-4 OE EV v.s. WT EV</t>
  </si>
  <si>
    <t>fmo-4 OE EV v.s. fmo-4 KO EV</t>
  </si>
  <si>
    <t>fmo-4 OE EV v.s. WT daf2</t>
  </si>
  <si>
    <t>fmo-4 OE EV v.s. 4OE daf2</t>
  </si>
  <si>
    <t>fmo-4 OE EV v.s. fmo-4 KO daf2</t>
  </si>
  <si>
    <t>fmo-4 KO EV v.s. WT EV</t>
  </si>
  <si>
    <t>fmo-4 KO EV v.s. fmo-4 OE EV</t>
  </si>
  <si>
    <t>fmo-4 KO EV v.s. WT daf2</t>
  </si>
  <si>
    <t>fmo-4 KO EV v.s. 4OE daf2</t>
  </si>
  <si>
    <t>fmo-4 KO EV v.s. fmo-4 KO daf2</t>
  </si>
  <si>
    <t>WT daf2 v.s. fmo-4 OE EV</t>
  </si>
  <si>
    <t>WT daf2 v.s. fmo-4 KO EV</t>
  </si>
  <si>
    <t>4OE daf2 v.s. fmo-4 OE EV</t>
  </si>
  <si>
    <t>4OE daf2 v.s. fmo-4 KO EV</t>
  </si>
  <si>
    <t>fmo-4 KO daf2 v.s. fmo-4 OE EV</t>
  </si>
  <si>
    <t>fmo-4 KO daf2 v.s. fmo-4 KO EV</t>
  </si>
  <si>
    <t>fmo-4 OE EV v.s. WT vhl</t>
  </si>
  <si>
    <t>fmo-4 OE EV v.s. 4OE vhl1</t>
  </si>
  <si>
    <t>fmo-4 OE EV v.s. fmo-4 KO vhl1</t>
  </si>
  <si>
    <t>fmo-4 KO EV v.s. WT vhl</t>
  </si>
  <si>
    <t>fmo-4 KO EV v.s. 4OE vhl1</t>
  </si>
  <si>
    <t>fmo-4 KO EV v.s. fmo-4 KO vhl1</t>
  </si>
  <si>
    <t>WT vhl v.s. fmo-4 OE EV</t>
  </si>
  <si>
    <t>WT vhl v.s. fmo-4 KO EV</t>
  </si>
  <si>
    <t>4OE vhl1 v.s. fmo-4 OE EV</t>
  </si>
  <si>
    <t>4OE vhl1 v.s. fmo-4 KO EV</t>
  </si>
  <si>
    <t>fmo-4 KO vhl1 v.s. fmo-4 OE EV</t>
  </si>
  <si>
    <t>fmo-4 KO vhl1 v.s. fmo-4 KO EV</t>
  </si>
  <si>
    <t>4OE EV</t>
  </si>
  <si>
    <t>4KO 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</si>
</sst>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 EV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95.798319327731093</c:v>
                </c:pt>
                <c:pt idx="5">
                  <c:v>94.9579831932773</c:v>
                </c:pt>
                <c:pt idx="6">
                  <c:v>91.596638655462186</c:v>
                </c:pt>
                <c:pt idx="7">
                  <c:v>82.35294117647058</c:v>
                </c:pt>
                <c:pt idx="8">
                  <c:v>68.907563025210081</c:v>
                </c:pt>
                <c:pt idx="9">
                  <c:v>52.100840336134461</c:v>
                </c:pt>
                <c:pt idx="10">
                  <c:v>22.689075630252102</c:v>
                </c:pt>
                <c:pt idx="11">
                  <c:v>8.4033613445378155</c:v>
                </c:pt>
                <c:pt idx="12">
                  <c:v>0.84033613445378152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daf-2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98.165137614678898</c:v>
                </c:pt>
                <c:pt idx="5">
                  <c:v>98.165137614678898</c:v>
                </c:pt>
                <c:pt idx="6">
                  <c:v>98.165137614678898</c:v>
                </c:pt>
                <c:pt idx="7">
                  <c:v>97.247706422018354</c:v>
                </c:pt>
                <c:pt idx="8">
                  <c:v>95.412844036697251</c:v>
                </c:pt>
                <c:pt idx="9">
                  <c:v>90.825688073394488</c:v>
                </c:pt>
                <c:pt idx="10">
                  <c:v>87.155963302752298</c:v>
                </c:pt>
                <c:pt idx="11">
                  <c:v>77.064220183486242</c:v>
                </c:pt>
                <c:pt idx="12">
                  <c:v>67.889908256880744</c:v>
                </c:pt>
                <c:pt idx="13">
                  <c:v>44.036697247706428</c:v>
                </c:pt>
                <c:pt idx="14">
                  <c:v>24.770642201834864</c:v>
                </c:pt>
                <c:pt idx="15">
                  <c:v>11.009174311926607</c:v>
                </c:pt>
                <c:pt idx="16">
                  <c:v>4.5871559633027523</c:v>
                </c:pt>
                <c:pt idx="17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4OE; daf-2 RNAi</c:v>
                </c:pt>
              </c:strCache>
            </c:strRef>
          </c:tx>
          <c:spPr>
            <a:ln w="508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99.137931034482762</c:v>
                </c:pt>
                <c:pt idx="8">
                  <c:v>97.41379310344827</c:v>
                </c:pt>
                <c:pt idx="9">
                  <c:v>95.689655172413794</c:v>
                </c:pt>
                <c:pt idx="10">
                  <c:v>93.103448275862064</c:v>
                </c:pt>
                <c:pt idx="11">
                  <c:v>85.34482758620689</c:v>
                </c:pt>
                <c:pt idx="12">
                  <c:v>76.724137931034491</c:v>
                </c:pt>
                <c:pt idx="13">
                  <c:v>50.862068965517238</c:v>
                </c:pt>
                <c:pt idx="14">
                  <c:v>35.344827586206897</c:v>
                </c:pt>
                <c:pt idx="15">
                  <c:v>26.72413793103448</c:v>
                </c:pt>
                <c:pt idx="16">
                  <c:v>8.6206896551724146</c:v>
                </c:pt>
                <c:pt idx="17">
                  <c:v>0.86206896551724133</c:v>
                </c:pt>
                <c:pt idx="1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D0EC-4377-A616-780AD66D77A7}"/>
            </c:ext>
          </c:extLst>
        </c:ser>
        <c:ser>
          <c:idx val="5"/>
          <c:order val="5"/>
          <c:tx>
            <c:strRef>
              <c:f>lifespan!$T$5</c:f>
              <c:strCache>
                <c:ptCount val="1"/>
                <c:pt idx="0">
                  <c:v>4KO; daf-2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lifespan!$T$6:$T$24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95.041322314049594</c:v>
                </c:pt>
                <c:pt idx="5">
                  <c:v>93.388429752066116</c:v>
                </c:pt>
                <c:pt idx="6">
                  <c:v>87.603305785123965</c:v>
                </c:pt>
                <c:pt idx="7">
                  <c:v>77.685950413223139</c:v>
                </c:pt>
                <c:pt idx="8">
                  <c:v>70.247933884297524</c:v>
                </c:pt>
                <c:pt idx="9">
                  <c:v>63.636363636363633</c:v>
                </c:pt>
                <c:pt idx="10">
                  <c:v>57.851239669421481</c:v>
                </c:pt>
                <c:pt idx="11">
                  <c:v>47.107438016528924</c:v>
                </c:pt>
                <c:pt idx="12">
                  <c:v>37.190082644628099</c:v>
                </c:pt>
                <c:pt idx="13">
                  <c:v>23.966942148760332</c:v>
                </c:pt>
                <c:pt idx="14">
                  <c:v>16.528925619834713</c:v>
                </c:pt>
                <c:pt idx="15">
                  <c:v>11.570247933884298</c:v>
                </c:pt>
                <c:pt idx="16">
                  <c:v>4.9586776859504136</c:v>
                </c:pt>
                <c:pt idx="17">
                  <c:v>0.82644628099173556</c:v>
                </c:pt>
                <c:pt idx="18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D0EC-4377-A616-780AD66D77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4OE EV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93.805309734513273</c:v>
                      </c:pt>
                      <c:pt idx="5">
                        <c:v>91.150442477876098</c:v>
                      </c:pt>
                      <c:pt idx="6">
                        <c:v>85.840707964601776</c:v>
                      </c:pt>
                      <c:pt idx="7">
                        <c:v>80.530973451327441</c:v>
                      </c:pt>
                      <c:pt idx="8">
                        <c:v>76.991150442477874</c:v>
                      </c:pt>
                      <c:pt idx="9">
                        <c:v>68.141592920353972</c:v>
                      </c:pt>
                      <c:pt idx="10">
                        <c:v>54.86725663716814</c:v>
                      </c:pt>
                      <c:pt idx="11">
                        <c:v>33.628318584070797</c:v>
                      </c:pt>
                      <c:pt idx="12">
                        <c:v>16.814159292035399</c:v>
                      </c:pt>
                      <c:pt idx="13">
                        <c:v>2.6548672566371683</c:v>
                      </c:pt>
                      <c:pt idx="14">
                        <c:v>1.7699115044247788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D0EC-4377-A616-780AD66D77A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4KO EV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93.103448275862064</c:v>
                      </c:pt>
                      <c:pt idx="5">
                        <c:v>87.356321839080465</c:v>
                      </c:pt>
                      <c:pt idx="6">
                        <c:v>81.609195402298852</c:v>
                      </c:pt>
                      <c:pt idx="7" formatCode="0">
                        <c:v>77.011494252873561</c:v>
                      </c:pt>
                      <c:pt idx="8" formatCode="0">
                        <c:v>67.81609195402298</c:v>
                      </c:pt>
                      <c:pt idx="9" formatCode="0">
                        <c:v>45.977011494252871</c:v>
                      </c:pt>
                      <c:pt idx="10" formatCode="0">
                        <c:v>22.988505747126435</c:v>
                      </c:pt>
                      <c:pt idx="11" formatCode="0">
                        <c:v>4.5977011494252871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D0EC-4377-A616-780AD66D77A7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1OE;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96.330275229357795</c:v>
                      </c:pt>
                      <c:pt idx="7">
                        <c:v>91.743119266055047</c:v>
                      </c:pt>
                      <c:pt idx="8">
                        <c:v>86.238532110091754</c:v>
                      </c:pt>
                      <c:pt idx="9">
                        <c:v>81.651376146788991</c:v>
                      </c:pt>
                      <c:pt idx="10">
                        <c:v>77.064220183486242</c:v>
                      </c:pt>
                      <c:pt idx="11" formatCode="General">
                        <c:v>69.724770642201833</c:v>
                      </c:pt>
                      <c:pt idx="12">
                        <c:v>58.715596330275233</c:v>
                      </c:pt>
                      <c:pt idx="13">
                        <c:v>40.366972477064223</c:v>
                      </c:pt>
                      <c:pt idx="14">
                        <c:v>27.522935779816514</c:v>
                      </c:pt>
                      <c:pt idx="15">
                        <c:v>12.844036697247708</c:v>
                      </c:pt>
                      <c:pt idx="16">
                        <c:v>7.3394495412844041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0EC-4377-A616-780AD66D77A7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1KO;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95.726495726495727</c:v>
                      </c:pt>
                      <c:pt idx="6">
                        <c:v>94.01709401709401</c:v>
                      </c:pt>
                      <c:pt idx="7">
                        <c:v>93.162393162393158</c:v>
                      </c:pt>
                      <c:pt idx="8">
                        <c:v>91.452991452991455</c:v>
                      </c:pt>
                      <c:pt idx="9">
                        <c:v>88.888888888888886</c:v>
                      </c:pt>
                      <c:pt idx="10">
                        <c:v>86.324786324786331</c:v>
                      </c:pt>
                      <c:pt idx="11" formatCode="General">
                        <c:v>78.632478632478637</c:v>
                      </c:pt>
                      <c:pt idx="12">
                        <c:v>67.521367521367523</c:v>
                      </c:pt>
                      <c:pt idx="13">
                        <c:v>41.880341880341881</c:v>
                      </c:pt>
                      <c:pt idx="14">
                        <c:v>29.059829059829063</c:v>
                      </c:pt>
                      <c:pt idx="15">
                        <c:v>17.948717948717949</c:v>
                      </c:pt>
                      <c:pt idx="16">
                        <c:v>5.1282051282051277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FE0-9848-8324-CACC38FB3F83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WT;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96.721311475409834</c:v>
                      </c:pt>
                      <c:pt idx="5">
                        <c:v>96.721311475409834</c:v>
                      </c:pt>
                      <c:pt idx="6">
                        <c:v>95.081967213114751</c:v>
                      </c:pt>
                      <c:pt idx="7">
                        <c:v>91.803278688524586</c:v>
                      </c:pt>
                      <c:pt idx="8" formatCode="0">
                        <c:v>86.065573770491795</c:v>
                      </c:pt>
                      <c:pt idx="9" formatCode="0">
                        <c:v>68.852459016393439</c:v>
                      </c:pt>
                      <c:pt idx="10" formatCode="0">
                        <c:v>51.639344262295083</c:v>
                      </c:pt>
                      <c:pt idx="11" formatCode="0">
                        <c:v>22.950819672131146</c:v>
                      </c:pt>
                      <c:pt idx="12" formatCode="0">
                        <c:v>4.0983606557377046</c:v>
                      </c:pt>
                      <c:pt idx="13" formatCode="0">
                        <c:v>0.81967213114754101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FE0-9848-8324-CACC38FB3F83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4OE;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99.180327868852459</c:v>
                      </c:pt>
                      <c:pt idx="5">
                        <c:v>98.360655737704917</c:v>
                      </c:pt>
                      <c:pt idx="6">
                        <c:v>95.901639344262293</c:v>
                      </c:pt>
                      <c:pt idx="7">
                        <c:v>91.803278688524586</c:v>
                      </c:pt>
                      <c:pt idx="8" formatCode="0">
                        <c:v>87.704918032786878</c:v>
                      </c:pt>
                      <c:pt idx="9" formatCode="0">
                        <c:v>79.508196721311478</c:v>
                      </c:pt>
                      <c:pt idx="10">
                        <c:v>68.852459016393439</c:v>
                      </c:pt>
                      <c:pt idx="11">
                        <c:v>43.442622950819668</c:v>
                      </c:pt>
                      <c:pt idx="12">
                        <c:v>15.573770491803279</c:v>
                      </c:pt>
                      <c:pt idx="13">
                        <c:v>4.918032786885246</c:v>
                      </c:pt>
                      <c:pt idx="14">
                        <c:v>2.459016393442623</c:v>
                      </c:pt>
                      <c:pt idx="15">
                        <c:v>0.83333333333333337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91F6-EA42-BCD8-422EA1633BDD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97.540983606557376</c:v>
                      </c:pt>
                      <c:pt idx="5">
                        <c:v>95.081967213114751</c:v>
                      </c:pt>
                      <c:pt idx="6">
                        <c:v>91.803278688524586</c:v>
                      </c:pt>
                      <c:pt idx="7">
                        <c:v>83.606557377049185</c:v>
                      </c:pt>
                      <c:pt idx="8">
                        <c:v>74.590163934426229</c:v>
                      </c:pt>
                      <c:pt idx="9">
                        <c:v>58.196721311475407</c:v>
                      </c:pt>
                      <c:pt idx="10" formatCode="General">
                        <c:v>40.16393442622951</c:v>
                      </c:pt>
                      <c:pt idx="11" formatCode="General">
                        <c:v>25.409836065573771</c:v>
                      </c:pt>
                      <c:pt idx="12" formatCode="General">
                        <c:v>9.8360655737704921</c:v>
                      </c:pt>
                      <c:pt idx="13" formatCode="General">
                        <c:v>0.81967213114754101</c:v>
                      </c:pt>
                      <c:pt idx="14" formatCode="General">
                        <c:v>0.81967213114754101</c:v>
                      </c:pt>
                      <c:pt idx="15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0CC-DD43-9637-36E38687E668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1OE;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94.73684210526315</c:v>
                      </c:pt>
                      <c:pt idx="5">
                        <c:v>93.859649122807014</c:v>
                      </c:pt>
                      <c:pt idx="6">
                        <c:v>89.473684210526315</c:v>
                      </c:pt>
                      <c:pt idx="7">
                        <c:v>78.94736842105263</c:v>
                      </c:pt>
                      <c:pt idx="8">
                        <c:v>70.175438596491219</c:v>
                      </c:pt>
                      <c:pt idx="9" formatCode="0">
                        <c:v>59.649122807017541</c:v>
                      </c:pt>
                      <c:pt idx="10">
                        <c:v>43.859649122807014</c:v>
                      </c:pt>
                      <c:pt idx="11">
                        <c:v>18.421052631578945</c:v>
                      </c:pt>
                      <c:pt idx="12">
                        <c:v>8.7719298245614024</c:v>
                      </c:pt>
                      <c:pt idx="13">
                        <c:v>2.6315789473684208</c:v>
                      </c:pt>
                      <c:pt idx="14">
                        <c:v>0.8771929824561403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20CC-DD43-9637-36E38687E668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1KO;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95.934959349593498</c:v>
                      </c:pt>
                      <c:pt idx="5">
                        <c:v>95.121951219512198</c:v>
                      </c:pt>
                      <c:pt idx="6">
                        <c:v>92.682926829268297</c:v>
                      </c:pt>
                      <c:pt idx="7">
                        <c:v>87.804878048780495</c:v>
                      </c:pt>
                      <c:pt idx="8" formatCode="0">
                        <c:v>73.170731707317074</c:v>
                      </c:pt>
                      <c:pt idx="9" formatCode="0">
                        <c:v>49.59349593495935</c:v>
                      </c:pt>
                      <c:pt idx="10">
                        <c:v>27.64227642276423</c:v>
                      </c:pt>
                      <c:pt idx="11">
                        <c:v>4.0650406504065035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773F-412E-B30B-AF18267BDB69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WT;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97.142857142857139</c:v>
                      </c:pt>
                      <c:pt idx="5" formatCode="0">
                        <c:v>94.285714285714278</c:v>
                      </c:pt>
                      <c:pt idx="6" formatCode="0">
                        <c:v>89.523809523809533</c:v>
                      </c:pt>
                      <c:pt idx="7" formatCode="0">
                        <c:v>79.047619047619051</c:v>
                      </c:pt>
                      <c:pt idx="8" formatCode="0">
                        <c:v>66.666666666666657</c:v>
                      </c:pt>
                      <c:pt idx="9" formatCode="0">
                        <c:v>47.619047619047613</c:v>
                      </c:pt>
                      <c:pt idx="10">
                        <c:v>28.571428571428569</c:v>
                      </c:pt>
                      <c:pt idx="11">
                        <c:v>1.9047619047619049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773F-412E-B30B-AF18267BDB6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97.058823529411768</c:v>
                      </c:pt>
                      <c:pt idx="5">
                        <c:v>95.098039215686271</c:v>
                      </c:pt>
                      <c:pt idx="6">
                        <c:v>90.196078431372555</c:v>
                      </c:pt>
                      <c:pt idx="7">
                        <c:v>77.450980392156865</c:v>
                      </c:pt>
                      <c:pt idx="8">
                        <c:v>53.921568627450981</c:v>
                      </c:pt>
                      <c:pt idx="9">
                        <c:v>30.392156862745097</c:v>
                      </c:pt>
                      <c:pt idx="10">
                        <c:v>6.8627450980392162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773F-412E-B30B-AF18267BDB69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4OE;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92.771084337349393</c:v>
                      </c:pt>
                      <c:pt idx="5">
                        <c:v>87.951807228915655</c:v>
                      </c:pt>
                      <c:pt idx="6">
                        <c:v>69.879518072289159</c:v>
                      </c:pt>
                      <c:pt idx="7">
                        <c:v>51.807228915662648</c:v>
                      </c:pt>
                      <c:pt idx="8">
                        <c:v>34.939759036144579</c:v>
                      </c:pt>
                      <c:pt idx="9">
                        <c:v>13.253012048192772</c:v>
                      </c:pt>
                      <c:pt idx="10">
                        <c:v>6.024096385542169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BF46-4271-986E-97E4CAED9088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98.245614035087712</c:v>
                      </c:pt>
                      <c:pt idx="5">
                        <c:v>97.368421052631575</c:v>
                      </c:pt>
                      <c:pt idx="6">
                        <c:v>91.228070175438589</c:v>
                      </c:pt>
                      <c:pt idx="7">
                        <c:v>83.333333333333343</c:v>
                      </c:pt>
                      <c:pt idx="8">
                        <c:v>75.438596491228068</c:v>
                      </c:pt>
                      <c:pt idx="9">
                        <c:v>61.403508771929829</c:v>
                      </c:pt>
                      <c:pt idx="10">
                        <c:v>45.614035087719294</c:v>
                      </c:pt>
                      <c:pt idx="11">
                        <c:v>14.912280701754385</c:v>
                      </c:pt>
                      <c:pt idx="12">
                        <c:v>2.6315789473684208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F46-4271-986E-97E4CAED9088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  <c:pt idx="0">
                        <c:v>1OE; sams-1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90.361445783132538</c:v>
                      </c:pt>
                      <c:pt idx="5">
                        <c:v>81.92771084337349</c:v>
                      </c:pt>
                      <c:pt idx="6">
                        <c:v>66.265060240963862</c:v>
                      </c:pt>
                      <c:pt idx="7">
                        <c:v>39.75903614457831</c:v>
                      </c:pt>
                      <c:pt idx="8">
                        <c:v>3.6144578313253009</c:v>
                      </c:pt>
                      <c:pt idx="9">
                        <c:v>2.4096385542168677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F46-4271-986E-97E4CAED9088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18108390021959681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 EV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95.798319327731093</c:v>
                </c:pt>
                <c:pt idx="5">
                  <c:v>94.9579831932773</c:v>
                </c:pt>
                <c:pt idx="6">
                  <c:v>91.596638655462186</c:v>
                </c:pt>
                <c:pt idx="7">
                  <c:v>82.35294117647058</c:v>
                </c:pt>
                <c:pt idx="8">
                  <c:v>68.907563025210081</c:v>
                </c:pt>
                <c:pt idx="9">
                  <c:v>52.100840336134461</c:v>
                </c:pt>
                <c:pt idx="10">
                  <c:v>22.689075630252102</c:v>
                </c:pt>
                <c:pt idx="11">
                  <c:v>8.4033613445378155</c:v>
                </c:pt>
                <c:pt idx="12">
                  <c:v>0.84033613445378152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8"/>
          <c:order val="8"/>
          <c:tx>
            <c:strRef>
              <c:f>lifespan!$W$5</c:f>
              <c:strCache>
                <c:ptCount val="1"/>
                <c:pt idx="0">
                  <c:v>WT; vhl-1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lifespan!$W$6:$W$24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96.721311475409834</c:v>
                </c:pt>
                <c:pt idx="5">
                  <c:v>96.721311475409834</c:v>
                </c:pt>
                <c:pt idx="6">
                  <c:v>95.081967213114751</c:v>
                </c:pt>
                <c:pt idx="7">
                  <c:v>91.803278688524586</c:v>
                </c:pt>
                <c:pt idx="8" formatCode="0">
                  <c:v>86.065573770491795</c:v>
                </c:pt>
                <c:pt idx="9" formatCode="0">
                  <c:v>68.852459016393439</c:v>
                </c:pt>
                <c:pt idx="10" formatCode="0">
                  <c:v>51.639344262295083</c:v>
                </c:pt>
                <c:pt idx="11" formatCode="0">
                  <c:v>22.950819672131146</c:v>
                </c:pt>
                <c:pt idx="12" formatCode="0">
                  <c:v>4.0983606557377046</c:v>
                </c:pt>
                <c:pt idx="13" formatCode="0">
                  <c:v>0.81967213114754101</c:v>
                </c:pt>
                <c:pt idx="14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3F02-4C2E-8098-8822A51A80F5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  <c:pt idx="0">
                  <c:v>4OE; vhl-1 RNAi</c:v>
                </c:pt>
              </c:strCache>
            </c:strRef>
          </c:tx>
          <c:spPr>
            <a:ln w="50800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lifespan!$X$6:$X$24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99.180327868852459</c:v>
                </c:pt>
                <c:pt idx="5">
                  <c:v>98.360655737704917</c:v>
                </c:pt>
                <c:pt idx="6">
                  <c:v>95.901639344262293</c:v>
                </c:pt>
                <c:pt idx="7">
                  <c:v>91.803278688524586</c:v>
                </c:pt>
                <c:pt idx="8" formatCode="0">
                  <c:v>87.704918032786878</c:v>
                </c:pt>
                <c:pt idx="9" formatCode="0">
                  <c:v>79.508196721311478</c:v>
                </c:pt>
                <c:pt idx="10">
                  <c:v>68.852459016393439</c:v>
                </c:pt>
                <c:pt idx="11">
                  <c:v>43.442622950819668</c:v>
                </c:pt>
                <c:pt idx="12">
                  <c:v>15.573770491803279</c:v>
                </c:pt>
                <c:pt idx="13">
                  <c:v>4.918032786885246</c:v>
                </c:pt>
                <c:pt idx="14">
                  <c:v>2.459016393442623</c:v>
                </c:pt>
                <c:pt idx="15">
                  <c:v>0.83333333333333337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3F02-4C2E-8098-8822A51A80F5}"/>
            </c:ext>
          </c:extLst>
        </c:ser>
        <c:ser>
          <c:idx val="11"/>
          <c:order val="10"/>
          <c:tx>
            <c:strRef>
              <c:f>lifespan!$Y$5</c:f>
              <c:strCache>
                <c:ptCount val="1"/>
                <c:pt idx="0">
                  <c:v>4KO; vhl-1 RNAi</c:v>
                </c:pt>
              </c:strCache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lifespan!$Y$6:$Y$24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97.540983606557376</c:v>
                </c:pt>
                <c:pt idx="5">
                  <c:v>95.081967213114751</c:v>
                </c:pt>
                <c:pt idx="6">
                  <c:v>91.803278688524586</c:v>
                </c:pt>
                <c:pt idx="7">
                  <c:v>83.606557377049185</c:v>
                </c:pt>
                <c:pt idx="8">
                  <c:v>74.590163934426229</c:v>
                </c:pt>
                <c:pt idx="9">
                  <c:v>58.196721311475407</c:v>
                </c:pt>
                <c:pt idx="10" formatCode="General">
                  <c:v>40.16393442622951</c:v>
                </c:pt>
                <c:pt idx="11" formatCode="General">
                  <c:v>25.409836065573771</c:v>
                </c:pt>
                <c:pt idx="12" formatCode="General">
                  <c:v>9.8360655737704921</c:v>
                </c:pt>
                <c:pt idx="13" formatCode="General">
                  <c:v>0.81967213114754101</c:v>
                </c:pt>
                <c:pt idx="14" formatCode="General">
                  <c:v>0.81967213114754101</c:v>
                </c:pt>
                <c:pt idx="15" formatCode="General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4OE EV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93.805309734513273</c:v>
                      </c:pt>
                      <c:pt idx="5">
                        <c:v>91.150442477876098</c:v>
                      </c:pt>
                      <c:pt idx="6">
                        <c:v>85.840707964601776</c:v>
                      </c:pt>
                      <c:pt idx="7">
                        <c:v>80.530973451327441</c:v>
                      </c:pt>
                      <c:pt idx="8">
                        <c:v>76.991150442477874</c:v>
                      </c:pt>
                      <c:pt idx="9">
                        <c:v>68.141592920353972</c:v>
                      </c:pt>
                      <c:pt idx="10">
                        <c:v>54.86725663716814</c:v>
                      </c:pt>
                      <c:pt idx="11">
                        <c:v>33.628318584070797</c:v>
                      </c:pt>
                      <c:pt idx="12">
                        <c:v>16.814159292035399</c:v>
                      </c:pt>
                      <c:pt idx="13">
                        <c:v>2.6548672566371683</c:v>
                      </c:pt>
                      <c:pt idx="14">
                        <c:v>1.7699115044247788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F02-4C2E-8098-8822A51A80F5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4KO EV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93.103448275862064</c:v>
                      </c:pt>
                      <c:pt idx="5">
                        <c:v>87.356321839080465</c:v>
                      </c:pt>
                      <c:pt idx="6">
                        <c:v>81.609195402298852</c:v>
                      </c:pt>
                      <c:pt idx="7" formatCode="0">
                        <c:v>77.011494252873561</c:v>
                      </c:pt>
                      <c:pt idx="8" formatCode="0">
                        <c:v>67.81609195402298</c:v>
                      </c:pt>
                      <c:pt idx="9" formatCode="0">
                        <c:v>45.977011494252871</c:v>
                      </c:pt>
                      <c:pt idx="10" formatCode="0">
                        <c:v>22.988505747126435</c:v>
                      </c:pt>
                      <c:pt idx="11" formatCode="0">
                        <c:v>4.5977011494252871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F02-4C2E-8098-8822A51A80F5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98.165137614678898</c:v>
                      </c:pt>
                      <c:pt idx="5">
                        <c:v>98.165137614678898</c:v>
                      </c:pt>
                      <c:pt idx="6">
                        <c:v>98.165137614678898</c:v>
                      </c:pt>
                      <c:pt idx="7">
                        <c:v>97.247706422018354</c:v>
                      </c:pt>
                      <c:pt idx="8">
                        <c:v>95.412844036697251</c:v>
                      </c:pt>
                      <c:pt idx="9">
                        <c:v>90.825688073394488</c:v>
                      </c:pt>
                      <c:pt idx="10">
                        <c:v>87.155963302752298</c:v>
                      </c:pt>
                      <c:pt idx="11">
                        <c:v>77.064220183486242</c:v>
                      </c:pt>
                      <c:pt idx="12">
                        <c:v>67.889908256880744</c:v>
                      </c:pt>
                      <c:pt idx="13">
                        <c:v>44.036697247706428</c:v>
                      </c:pt>
                      <c:pt idx="14">
                        <c:v>24.770642201834864</c:v>
                      </c:pt>
                      <c:pt idx="15">
                        <c:v>11.009174311926607</c:v>
                      </c:pt>
                      <c:pt idx="16">
                        <c:v>4.5871559633027523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F02-4C2E-8098-8822A51A80F5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100</c:v>
                      </c:pt>
                      <c:pt idx="7">
                        <c:v>99.137931034482762</c:v>
                      </c:pt>
                      <c:pt idx="8">
                        <c:v>97.41379310344827</c:v>
                      </c:pt>
                      <c:pt idx="9">
                        <c:v>95.689655172413794</c:v>
                      </c:pt>
                      <c:pt idx="10">
                        <c:v>93.103448275862064</c:v>
                      </c:pt>
                      <c:pt idx="11">
                        <c:v>85.34482758620689</c:v>
                      </c:pt>
                      <c:pt idx="12">
                        <c:v>76.724137931034491</c:v>
                      </c:pt>
                      <c:pt idx="13">
                        <c:v>50.862068965517238</c:v>
                      </c:pt>
                      <c:pt idx="14">
                        <c:v>35.344827586206897</c:v>
                      </c:pt>
                      <c:pt idx="15">
                        <c:v>26.72413793103448</c:v>
                      </c:pt>
                      <c:pt idx="16">
                        <c:v>8.6206896551724146</c:v>
                      </c:pt>
                      <c:pt idx="17">
                        <c:v>0.86206896551724133</c:v>
                      </c:pt>
                      <c:pt idx="1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F02-4C2E-8098-8822A51A80F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4KO;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95.041322314049594</c:v>
                      </c:pt>
                      <c:pt idx="5">
                        <c:v>93.388429752066116</c:v>
                      </c:pt>
                      <c:pt idx="6">
                        <c:v>87.603305785123965</c:v>
                      </c:pt>
                      <c:pt idx="7">
                        <c:v>77.685950413223139</c:v>
                      </c:pt>
                      <c:pt idx="8">
                        <c:v>70.247933884297524</c:v>
                      </c:pt>
                      <c:pt idx="9">
                        <c:v>63.636363636363633</c:v>
                      </c:pt>
                      <c:pt idx="10">
                        <c:v>57.851239669421481</c:v>
                      </c:pt>
                      <c:pt idx="11">
                        <c:v>47.107438016528924</c:v>
                      </c:pt>
                      <c:pt idx="12">
                        <c:v>37.190082644628099</c:v>
                      </c:pt>
                      <c:pt idx="13">
                        <c:v>23.966942148760332</c:v>
                      </c:pt>
                      <c:pt idx="14">
                        <c:v>16.528925619834713</c:v>
                      </c:pt>
                      <c:pt idx="15">
                        <c:v>11.570247933884298</c:v>
                      </c:pt>
                      <c:pt idx="16">
                        <c:v>4.9586776859504136</c:v>
                      </c:pt>
                      <c:pt idx="17">
                        <c:v>0.82644628099173556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1OE; daf-2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96.330275229357795</c:v>
                      </c:pt>
                      <c:pt idx="7">
                        <c:v>91.743119266055047</c:v>
                      </c:pt>
                      <c:pt idx="8">
                        <c:v>86.238532110091754</c:v>
                      </c:pt>
                      <c:pt idx="9">
                        <c:v>81.651376146788991</c:v>
                      </c:pt>
                      <c:pt idx="10">
                        <c:v>77.064220183486242</c:v>
                      </c:pt>
                      <c:pt idx="11" formatCode="General">
                        <c:v>69.724770642201833</c:v>
                      </c:pt>
                      <c:pt idx="12">
                        <c:v>58.715596330275233</c:v>
                      </c:pt>
                      <c:pt idx="13">
                        <c:v>40.366972477064223</c:v>
                      </c:pt>
                      <c:pt idx="14">
                        <c:v>27.522935779816514</c:v>
                      </c:pt>
                      <c:pt idx="15">
                        <c:v>12.844036697247708</c:v>
                      </c:pt>
                      <c:pt idx="16">
                        <c:v>7.3394495412844041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1KO;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95.726495726495727</c:v>
                      </c:pt>
                      <c:pt idx="6">
                        <c:v>94.01709401709401</c:v>
                      </c:pt>
                      <c:pt idx="7">
                        <c:v>93.162393162393158</c:v>
                      </c:pt>
                      <c:pt idx="8">
                        <c:v>91.452991452991455</c:v>
                      </c:pt>
                      <c:pt idx="9">
                        <c:v>88.888888888888886</c:v>
                      </c:pt>
                      <c:pt idx="10">
                        <c:v>86.324786324786331</c:v>
                      </c:pt>
                      <c:pt idx="11" formatCode="General">
                        <c:v>78.632478632478637</c:v>
                      </c:pt>
                      <c:pt idx="12">
                        <c:v>67.521367521367523</c:v>
                      </c:pt>
                      <c:pt idx="13">
                        <c:v>41.880341880341881</c:v>
                      </c:pt>
                      <c:pt idx="14">
                        <c:v>29.059829059829063</c:v>
                      </c:pt>
                      <c:pt idx="15">
                        <c:v>17.948717948717949</c:v>
                      </c:pt>
                      <c:pt idx="16">
                        <c:v>5.1282051282051277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1OE;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94.73684210526315</c:v>
                      </c:pt>
                      <c:pt idx="5">
                        <c:v>93.859649122807014</c:v>
                      </c:pt>
                      <c:pt idx="6">
                        <c:v>89.473684210526315</c:v>
                      </c:pt>
                      <c:pt idx="7">
                        <c:v>78.94736842105263</c:v>
                      </c:pt>
                      <c:pt idx="8">
                        <c:v>70.175438596491219</c:v>
                      </c:pt>
                      <c:pt idx="9" formatCode="0">
                        <c:v>59.649122807017541</c:v>
                      </c:pt>
                      <c:pt idx="10">
                        <c:v>43.859649122807014</c:v>
                      </c:pt>
                      <c:pt idx="11">
                        <c:v>18.421052631578945</c:v>
                      </c:pt>
                      <c:pt idx="12">
                        <c:v>8.7719298245614024</c:v>
                      </c:pt>
                      <c:pt idx="13">
                        <c:v>2.6315789473684208</c:v>
                      </c:pt>
                      <c:pt idx="14">
                        <c:v>0.8771929824561403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1KO;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95.934959349593498</c:v>
                      </c:pt>
                      <c:pt idx="5">
                        <c:v>95.121951219512198</c:v>
                      </c:pt>
                      <c:pt idx="6">
                        <c:v>92.682926829268297</c:v>
                      </c:pt>
                      <c:pt idx="7">
                        <c:v>87.804878048780495</c:v>
                      </c:pt>
                      <c:pt idx="8" formatCode="0">
                        <c:v>73.170731707317074</c:v>
                      </c:pt>
                      <c:pt idx="9" formatCode="0">
                        <c:v>49.59349593495935</c:v>
                      </c:pt>
                      <c:pt idx="10">
                        <c:v>27.64227642276423</c:v>
                      </c:pt>
                      <c:pt idx="11">
                        <c:v>4.0650406504065035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WT;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97.142857142857139</c:v>
                      </c:pt>
                      <c:pt idx="5" formatCode="0">
                        <c:v>94.285714285714278</c:v>
                      </c:pt>
                      <c:pt idx="6" formatCode="0">
                        <c:v>89.523809523809533</c:v>
                      </c:pt>
                      <c:pt idx="7" formatCode="0">
                        <c:v>79.047619047619051</c:v>
                      </c:pt>
                      <c:pt idx="8" formatCode="0">
                        <c:v>66.666666666666657</c:v>
                      </c:pt>
                      <c:pt idx="9" formatCode="0">
                        <c:v>47.619047619047613</c:v>
                      </c:pt>
                      <c:pt idx="10">
                        <c:v>28.571428571428569</c:v>
                      </c:pt>
                      <c:pt idx="11">
                        <c:v>1.9047619047619049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97.058823529411768</c:v>
                      </c:pt>
                      <c:pt idx="5">
                        <c:v>95.098039215686271</c:v>
                      </c:pt>
                      <c:pt idx="6">
                        <c:v>90.196078431372555</c:v>
                      </c:pt>
                      <c:pt idx="7">
                        <c:v>77.450980392156865</c:v>
                      </c:pt>
                      <c:pt idx="8">
                        <c:v>53.921568627450981</c:v>
                      </c:pt>
                      <c:pt idx="9">
                        <c:v>30.392156862745097</c:v>
                      </c:pt>
                      <c:pt idx="10">
                        <c:v>6.8627450980392162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4OE;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92.771084337349393</c:v>
                      </c:pt>
                      <c:pt idx="5">
                        <c:v>87.951807228915655</c:v>
                      </c:pt>
                      <c:pt idx="6">
                        <c:v>69.879518072289159</c:v>
                      </c:pt>
                      <c:pt idx="7">
                        <c:v>51.807228915662648</c:v>
                      </c:pt>
                      <c:pt idx="8">
                        <c:v>34.939759036144579</c:v>
                      </c:pt>
                      <c:pt idx="9">
                        <c:v>13.253012048192772</c:v>
                      </c:pt>
                      <c:pt idx="10">
                        <c:v>6.024096385542169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98.245614035087712</c:v>
                      </c:pt>
                      <c:pt idx="5">
                        <c:v>97.368421052631575</c:v>
                      </c:pt>
                      <c:pt idx="6">
                        <c:v>91.228070175438589</c:v>
                      </c:pt>
                      <c:pt idx="7">
                        <c:v>83.333333333333343</c:v>
                      </c:pt>
                      <c:pt idx="8">
                        <c:v>75.438596491228068</c:v>
                      </c:pt>
                      <c:pt idx="9">
                        <c:v>61.403508771929829</c:v>
                      </c:pt>
                      <c:pt idx="10">
                        <c:v>45.614035087719294</c:v>
                      </c:pt>
                      <c:pt idx="11">
                        <c:v>14.912280701754385</c:v>
                      </c:pt>
                      <c:pt idx="12">
                        <c:v>2.6315789473684208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  <c:pt idx="0">
                        <c:v>1OE; sams-1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90.361445783132538</c:v>
                      </c:pt>
                      <c:pt idx="5">
                        <c:v>81.92771084337349</c:v>
                      </c:pt>
                      <c:pt idx="6">
                        <c:v>66.265060240963862</c:v>
                      </c:pt>
                      <c:pt idx="7">
                        <c:v>39.75903614457831</c:v>
                      </c:pt>
                      <c:pt idx="8">
                        <c:v>3.6144578313253009</c:v>
                      </c:pt>
                      <c:pt idx="9">
                        <c:v>2.4096385542168677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18108390021959681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 EV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95.798319327731093</c:v>
                </c:pt>
                <c:pt idx="5">
                  <c:v>94.9579831932773</c:v>
                </c:pt>
                <c:pt idx="6">
                  <c:v>91.596638655462186</c:v>
                </c:pt>
                <c:pt idx="7">
                  <c:v>82.35294117647058</c:v>
                </c:pt>
                <c:pt idx="8">
                  <c:v>68.907563025210081</c:v>
                </c:pt>
                <c:pt idx="9">
                  <c:v>52.100840336134461</c:v>
                </c:pt>
                <c:pt idx="10">
                  <c:v>22.689075630252102</c:v>
                </c:pt>
                <c:pt idx="11">
                  <c:v>8.4033613445378155</c:v>
                </c:pt>
                <c:pt idx="12">
                  <c:v>0.84033613445378152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BA48-4676-9E7D-575B71EF6079}"/>
            </c:ext>
          </c:extLst>
        </c:ser>
        <c:ser>
          <c:idx val="13"/>
          <c:order val="13"/>
          <c:tx>
            <c:strRef>
              <c:f>lifespan!$AB$5</c:f>
              <c:strCache>
                <c:ptCount val="1"/>
                <c:pt idx="0">
                  <c:v>WT; sams-1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lifespan!$AB$6:$AB$24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97.142857142857139</c:v>
                </c:pt>
                <c:pt idx="5" formatCode="0">
                  <c:v>94.285714285714278</c:v>
                </c:pt>
                <c:pt idx="6" formatCode="0">
                  <c:v>89.523809523809533</c:v>
                </c:pt>
                <c:pt idx="7" formatCode="0">
                  <c:v>79.047619047619051</c:v>
                </c:pt>
                <c:pt idx="8" formatCode="0">
                  <c:v>66.666666666666657</c:v>
                </c:pt>
                <c:pt idx="9" formatCode="0">
                  <c:v>47.619047619047613</c:v>
                </c:pt>
                <c:pt idx="10">
                  <c:v>28.571428571428569</c:v>
                </c:pt>
                <c:pt idx="11">
                  <c:v>1.9047619047619049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BA48-4676-9E7D-575B71EF6079}"/>
            </c:ext>
          </c:extLst>
        </c:ser>
        <c:ser>
          <c:idx val="15"/>
          <c:order val="15"/>
          <c:tx>
            <c:strRef>
              <c:f>lifespan!$AC$5</c:f>
              <c:strCache>
                <c:ptCount val="1"/>
                <c:pt idx="0">
                  <c:v>4OE; sams-1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4">
                  <a:lumMod val="80000"/>
                  <a:lumOff val="2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lifespan!$AC$6:$AC$24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97.058823529411768</c:v>
                </c:pt>
                <c:pt idx="5">
                  <c:v>95.098039215686271</c:v>
                </c:pt>
                <c:pt idx="6">
                  <c:v>90.196078431372555</c:v>
                </c:pt>
                <c:pt idx="7">
                  <c:v>77.450980392156865</c:v>
                </c:pt>
                <c:pt idx="8">
                  <c:v>53.921568627450981</c:v>
                </c:pt>
                <c:pt idx="9">
                  <c:v>30.392156862745097</c:v>
                </c:pt>
                <c:pt idx="10">
                  <c:v>6.8627450980392162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BA48-4676-9E7D-575B71EF6079}"/>
            </c:ext>
          </c:extLst>
        </c:ser>
        <c:ser>
          <c:idx val="16"/>
          <c:order val="16"/>
          <c:tx>
            <c:strRef>
              <c:f>lifespan!$AD$5</c:f>
              <c:strCache>
                <c:ptCount val="1"/>
                <c:pt idx="0">
                  <c:v>4KO; sams-1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A828A2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lifespan!$AD$6:$AD$24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92.771084337349393</c:v>
                </c:pt>
                <c:pt idx="5">
                  <c:v>87.951807228915655</c:v>
                </c:pt>
                <c:pt idx="6">
                  <c:v>69.879518072289159</c:v>
                </c:pt>
                <c:pt idx="7">
                  <c:v>51.807228915662648</c:v>
                </c:pt>
                <c:pt idx="8">
                  <c:v>34.939759036144579</c:v>
                </c:pt>
                <c:pt idx="9">
                  <c:v>13.253012048192772</c:v>
                </c:pt>
                <c:pt idx="10">
                  <c:v>6.024096385542169</c:v>
                </c:pt>
                <c:pt idx="11">
                  <c:v>1.2048192771084338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F-BA48-4676-9E7D-575B71EF6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4OE EV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93.805309734513273</c:v>
                      </c:pt>
                      <c:pt idx="5">
                        <c:v>91.150442477876098</c:v>
                      </c:pt>
                      <c:pt idx="6">
                        <c:v>85.840707964601776</c:v>
                      </c:pt>
                      <c:pt idx="7">
                        <c:v>80.530973451327441</c:v>
                      </c:pt>
                      <c:pt idx="8">
                        <c:v>76.991150442477874</c:v>
                      </c:pt>
                      <c:pt idx="9">
                        <c:v>68.141592920353972</c:v>
                      </c:pt>
                      <c:pt idx="10">
                        <c:v>54.86725663716814</c:v>
                      </c:pt>
                      <c:pt idx="11">
                        <c:v>33.628318584070797</c:v>
                      </c:pt>
                      <c:pt idx="12">
                        <c:v>16.814159292035399</c:v>
                      </c:pt>
                      <c:pt idx="13">
                        <c:v>2.6548672566371683</c:v>
                      </c:pt>
                      <c:pt idx="14">
                        <c:v>1.7699115044247788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BA48-4676-9E7D-575B71EF6079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lifespan!$Q$5</c15:sqref>
                        </c15:formulaRef>
                      </c:ext>
                    </c:extLst>
                    <c:strCache>
                      <c:ptCount val="1"/>
                      <c:pt idx="0">
                        <c:v>4KO EV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lifespan!$Q$6:$Q$24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93.103448275862064</c:v>
                      </c:pt>
                      <c:pt idx="5">
                        <c:v>87.356321839080465</c:v>
                      </c:pt>
                      <c:pt idx="6">
                        <c:v>81.609195402298852</c:v>
                      </c:pt>
                      <c:pt idx="7" formatCode="0">
                        <c:v>77.011494252873561</c:v>
                      </c:pt>
                      <c:pt idx="8" formatCode="0">
                        <c:v>67.81609195402298</c:v>
                      </c:pt>
                      <c:pt idx="9" formatCode="0">
                        <c:v>45.977011494252871</c:v>
                      </c:pt>
                      <c:pt idx="10" formatCode="0">
                        <c:v>22.988505747126435</c:v>
                      </c:pt>
                      <c:pt idx="11" formatCode="0">
                        <c:v>4.5977011494252871</c:v>
                      </c:pt>
                      <c:pt idx="12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BA48-4676-9E7D-575B71EF6079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98.165137614678898</c:v>
                      </c:pt>
                      <c:pt idx="5">
                        <c:v>98.165137614678898</c:v>
                      </c:pt>
                      <c:pt idx="6">
                        <c:v>98.165137614678898</c:v>
                      </c:pt>
                      <c:pt idx="7">
                        <c:v>97.247706422018354</c:v>
                      </c:pt>
                      <c:pt idx="8">
                        <c:v>95.412844036697251</c:v>
                      </c:pt>
                      <c:pt idx="9">
                        <c:v>90.825688073394488</c:v>
                      </c:pt>
                      <c:pt idx="10">
                        <c:v>87.155963302752298</c:v>
                      </c:pt>
                      <c:pt idx="11">
                        <c:v>77.064220183486242</c:v>
                      </c:pt>
                      <c:pt idx="12">
                        <c:v>67.889908256880744</c:v>
                      </c:pt>
                      <c:pt idx="13">
                        <c:v>44.036697247706428</c:v>
                      </c:pt>
                      <c:pt idx="14">
                        <c:v>24.770642201834864</c:v>
                      </c:pt>
                      <c:pt idx="15">
                        <c:v>11.009174311926607</c:v>
                      </c:pt>
                      <c:pt idx="16">
                        <c:v>4.5871559633027523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A48-4676-9E7D-575B71EF6079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100</c:v>
                      </c:pt>
                      <c:pt idx="7">
                        <c:v>99.137931034482762</c:v>
                      </c:pt>
                      <c:pt idx="8">
                        <c:v>97.41379310344827</c:v>
                      </c:pt>
                      <c:pt idx="9">
                        <c:v>95.689655172413794</c:v>
                      </c:pt>
                      <c:pt idx="10">
                        <c:v>93.103448275862064</c:v>
                      </c:pt>
                      <c:pt idx="11">
                        <c:v>85.34482758620689</c:v>
                      </c:pt>
                      <c:pt idx="12">
                        <c:v>76.724137931034491</c:v>
                      </c:pt>
                      <c:pt idx="13">
                        <c:v>50.862068965517238</c:v>
                      </c:pt>
                      <c:pt idx="14">
                        <c:v>35.344827586206897</c:v>
                      </c:pt>
                      <c:pt idx="15">
                        <c:v>26.72413793103448</c:v>
                      </c:pt>
                      <c:pt idx="16">
                        <c:v>8.6206896551724146</c:v>
                      </c:pt>
                      <c:pt idx="17">
                        <c:v>0.86206896551724133</c:v>
                      </c:pt>
                      <c:pt idx="1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BA48-4676-9E7D-575B71EF6079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4KO;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95.041322314049594</c:v>
                      </c:pt>
                      <c:pt idx="5">
                        <c:v>93.388429752066116</c:v>
                      </c:pt>
                      <c:pt idx="6">
                        <c:v>87.603305785123965</c:v>
                      </c:pt>
                      <c:pt idx="7">
                        <c:v>77.685950413223139</c:v>
                      </c:pt>
                      <c:pt idx="8">
                        <c:v>70.247933884297524</c:v>
                      </c:pt>
                      <c:pt idx="9">
                        <c:v>63.636363636363633</c:v>
                      </c:pt>
                      <c:pt idx="10">
                        <c:v>57.851239669421481</c:v>
                      </c:pt>
                      <c:pt idx="11">
                        <c:v>47.107438016528924</c:v>
                      </c:pt>
                      <c:pt idx="12">
                        <c:v>37.190082644628099</c:v>
                      </c:pt>
                      <c:pt idx="13">
                        <c:v>23.966942148760332</c:v>
                      </c:pt>
                      <c:pt idx="14">
                        <c:v>16.528925619834713</c:v>
                      </c:pt>
                      <c:pt idx="15">
                        <c:v>11.570247933884298</c:v>
                      </c:pt>
                      <c:pt idx="16">
                        <c:v>4.9586776859504136</c:v>
                      </c:pt>
                      <c:pt idx="17">
                        <c:v>0.82644628099173556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BA48-4676-9E7D-575B71EF6079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1OE; daf-2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96.330275229357795</c:v>
                      </c:pt>
                      <c:pt idx="7">
                        <c:v>91.743119266055047</c:v>
                      </c:pt>
                      <c:pt idx="8">
                        <c:v>86.238532110091754</c:v>
                      </c:pt>
                      <c:pt idx="9">
                        <c:v>81.651376146788991</c:v>
                      </c:pt>
                      <c:pt idx="10">
                        <c:v>77.064220183486242</c:v>
                      </c:pt>
                      <c:pt idx="11" formatCode="General">
                        <c:v>69.724770642201833</c:v>
                      </c:pt>
                      <c:pt idx="12">
                        <c:v>58.715596330275233</c:v>
                      </c:pt>
                      <c:pt idx="13">
                        <c:v>40.366972477064223</c:v>
                      </c:pt>
                      <c:pt idx="14">
                        <c:v>27.522935779816514</c:v>
                      </c:pt>
                      <c:pt idx="15">
                        <c:v>12.844036697247708</c:v>
                      </c:pt>
                      <c:pt idx="16">
                        <c:v>7.3394495412844041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A48-4676-9E7D-575B71EF6079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1KO;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95.726495726495727</c:v>
                      </c:pt>
                      <c:pt idx="6">
                        <c:v>94.01709401709401</c:v>
                      </c:pt>
                      <c:pt idx="7">
                        <c:v>93.162393162393158</c:v>
                      </c:pt>
                      <c:pt idx="8">
                        <c:v>91.452991452991455</c:v>
                      </c:pt>
                      <c:pt idx="9">
                        <c:v>88.888888888888886</c:v>
                      </c:pt>
                      <c:pt idx="10">
                        <c:v>86.324786324786331</c:v>
                      </c:pt>
                      <c:pt idx="11" formatCode="General">
                        <c:v>78.632478632478637</c:v>
                      </c:pt>
                      <c:pt idx="12">
                        <c:v>67.521367521367523</c:v>
                      </c:pt>
                      <c:pt idx="13">
                        <c:v>41.880341880341881</c:v>
                      </c:pt>
                      <c:pt idx="14">
                        <c:v>29.059829059829063</c:v>
                      </c:pt>
                      <c:pt idx="15">
                        <c:v>17.948717948717949</c:v>
                      </c:pt>
                      <c:pt idx="16">
                        <c:v>5.1282051282051277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A48-4676-9E7D-575B71EF6079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WT;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96.721311475409834</c:v>
                      </c:pt>
                      <c:pt idx="5">
                        <c:v>96.721311475409834</c:v>
                      </c:pt>
                      <c:pt idx="6">
                        <c:v>95.081967213114751</c:v>
                      </c:pt>
                      <c:pt idx="7">
                        <c:v>91.803278688524586</c:v>
                      </c:pt>
                      <c:pt idx="8" formatCode="0">
                        <c:v>86.065573770491795</c:v>
                      </c:pt>
                      <c:pt idx="9" formatCode="0">
                        <c:v>68.852459016393439</c:v>
                      </c:pt>
                      <c:pt idx="10" formatCode="0">
                        <c:v>51.639344262295083</c:v>
                      </c:pt>
                      <c:pt idx="11" formatCode="0">
                        <c:v>22.950819672131146</c:v>
                      </c:pt>
                      <c:pt idx="12" formatCode="0">
                        <c:v>4.0983606557377046</c:v>
                      </c:pt>
                      <c:pt idx="13" formatCode="0">
                        <c:v>0.81967213114754101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BA48-4676-9E7D-575B71EF6079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4OE;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99.180327868852459</c:v>
                      </c:pt>
                      <c:pt idx="5">
                        <c:v>98.360655737704917</c:v>
                      </c:pt>
                      <c:pt idx="6">
                        <c:v>95.901639344262293</c:v>
                      </c:pt>
                      <c:pt idx="7">
                        <c:v>91.803278688524586</c:v>
                      </c:pt>
                      <c:pt idx="8" formatCode="0">
                        <c:v>87.704918032786878</c:v>
                      </c:pt>
                      <c:pt idx="9" formatCode="0">
                        <c:v>79.508196721311478</c:v>
                      </c:pt>
                      <c:pt idx="10">
                        <c:v>68.852459016393439</c:v>
                      </c:pt>
                      <c:pt idx="11">
                        <c:v>43.442622950819668</c:v>
                      </c:pt>
                      <c:pt idx="12">
                        <c:v>15.573770491803279</c:v>
                      </c:pt>
                      <c:pt idx="13">
                        <c:v>4.918032786885246</c:v>
                      </c:pt>
                      <c:pt idx="14">
                        <c:v>2.459016393442623</c:v>
                      </c:pt>
                      <c:pt idx="15">
                        <c:v>0.83333333333333337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BA48-4676-9E7D-575B71EF6079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97.540983606557376</c:v>
                      </c:pt>
                      <c:pt idx="5">
                        <c:v>95.081967213114751</c:v>
                      </c:pt>
                      <c:pt idx="6">
                        <c:v>91.803278688524586</c:v>
                      </c:pt>
                      <c:pt idx="7">
                        <c:v>83.606557377049185</c:v>
                      </c:pt>
                      <c:pt idx="8">
                        <c:v>74.590163934426229</c:v>
                      </c:pt>
                      <c:pt idx="9">
                        <c:v>58.196721311475407</c:v>
                      </c:pt>
                      <c:pt idx="10" formatCode="General">
                        <c:v>40.16393442622951</c:v>
                      </c:pt>
                      <c:pt idx="11" formatCode="General">
                        <c:v>25.409836065573771</c:v>
                      </c:pt>
                      <c:pt idx="12" formatCode="General">
                        <c:v>9.8360655737704921</c:v>
                      </c:pt>
                      <c:pt idx="13" formatCode="General">
                        <c:v>0.81967213114754101</c:v>
                      </c:pt>
                      <c:pt idx="14" formatCode="General">
                        <c:v>0.81967213114754101</c:v>
                      </c:pt>
                      <c:pt idx="15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BA48-4676-9E7D-575B71EF6079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1OE;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94.73684210526315</c:v>
                      </c:pt>
                      <c:pt idx="5">
                        <c:v>93.859649122807014</c:v>
                      </c:pt>
                      <c:pt idx="6">
                        <c:v>89.473684210526315</c:v>
                      </c:pt>
                      <c:pt idx="7">
                        <c:v>78.94736842105263</c:v>
                      </c:pt>
                      <c:pt idx="8">
                        <c:v>70.175438596491219</c:v>
                      </c:pt>
                      <c:pt idx="9" formatCode="0">
                        <c:v>59.649122807017541</c:v>
                      </c:pt>
                      <c:pt idx="10">
                        <c:v>43.859649122807014</c:v>
                      </c:pt>
                      <c:pt idx="11">
                        <c:v>18.421052631578945</c:v>
                      </c:pt>
                      <c:pt idx="12">
                        <c:v>8.7719298245614024</c:v>
                      </c:pt>
                      <c:pt idx="13">
                        <c:v>2.6315789473684208</c:v>
                      </c:pt>
                      <c:pt idx="14">
                        <c:v>0.8771929824561403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BA48-4676-9E7D-575B71EF6079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1KO;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95.934959349593498</c:v>
                      </c:pt>
                      <c:pt idx="5">
                        <c:v>95.121951219512198</c:v>
                      </c:pt>
                      <c:pt idx="6">
                        <c:v>92.682926829268297</c:v>
                      </c:pt>
                      <c:pt idx="7">
                        <c:v>87.804878048780495</c:v>
                      </c:pt>
                      <c:pt idx="8" formatCode="0">
                        <c:v>73.170731707317074</c:v>
                      </c:pt>
                      <c:pt idx="9" formatCode="0">
                        <c:v>49.59349593495935</c:v>
                      </c:pt>
                      <c:pt idx="10">
                        <c:v>27.64227642276423</c:v>
                      </c:pt>
                      <c:pt idx="11">
                        <c:v>4.0650406504065035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BA48-4676-9E7D-575B71EF6079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97.058823529411768</c:v>
                      </c:pt>
                      <c:pt idx="5">
                        <c:v>95.098039215686271</c:v>
                      </c:pt>
                      <c:pt idx="6">
                        <c:v>90.196078431372555</c:v>
                      </c:pt>
                      <c:pt idx="7">
                        <c:v>77.450980392156865</c:v>
                      </c:pt>
                      <c:pt idx="8">
                        <c:v>53.921568627450981</c:v>
                      </c:pt>
                      <c:pt idx="9">
                        <c:v>30.392156862745097</c:v>
                      </c:pt>
                      <c:pt idx="10">
                        <c:v>6.8627450980392162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BA48-4676-9E7D-575B71EF6079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  <c:pt idx="0">
                        <c:v>1OE; sams-1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90.361445783132538</c:v>
                      </c:pt>
                      <c:pt idx="5">
                        <c:v>81.92771084337349</c:v>
                      </c:pt>
                      <c:pt idx="6">
                        <c:v>66.265060240963862</c:v>
                      </c:pt>
                      <c:pt idx="7">
                        <c:v>39.75903614457831</c:v>
                      </c:pt>
                      <c:pt idx="8">
                        <c:v>3.6144578313253009</c:v>
                      </c:pt>
                      <c:pt idx="9">
                        <c:v>2.4096385542168677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BA48-4676-9E7D-575B71EF6079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18108390021959681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 EV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95.798319327731093</c:v>
                </c:pt>
                <c:pt idx="5">
                  <c:v>94.9579831932773</c:v>
                </c:pt>
                <c:pt idx="6">
                  <c:v>91.596638655462186</c:v>
                </c:pt>
                <c:pt idx="7">
                  <c:v>82.35294117647058</c:v>
                </c:pt>
                <c:pt idx="8">
                  <c:v>68.907563025210081</c:v>
                </c:pt>
                <c:pt idx="9">
                  <c:v>52.100840336134461</c:v>
                </c:pt>
                <c:pt idx="10">
                  <c:v>22.689075630252102</c:v>
                </c:pt>
                <c:pt idx="11">
                  <c:v>8.4033613445378155</c:v>
                </c:pt>
                <c:pt idx="12">
                  <c:v>0.84033613445378152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A785-4B2C-880E-DAAD8F2DA800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4OE EV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93.805309734513273</c:v>
                </c:pt>
                <c:pt idx="5">
                  <c:v>91.150442477876098</c:v>
                </c:pt>
                <c:pt idx="6">
                  <c:v>85.840707964601776</c:v>
                </c:pt>
                <c:pt idx="7">
                  <c:v>80.530973451327441</c:v>
                </c:pt>
                <c:pt idx="8">
                  <c:v>76.991150442477874</c:v>
                </c:pt>
                <c:pt idx="9">
                  <c:v>68.141592920353972</c:v>
                </c:pt>
                <c:pt idx="10">
                  <c:v>54.86725663716814</c:v>
                </c:pt>
                <c:pt idx="11">
                  <c:v>33.628318584070797</c:v>
                </c:pt>
                <c:pt idx="12">
                  <c:v>16.814159292035399</c:v>
                </c:pt>
                <c:pt idx="13">
                  <c:v>2.6548672566371683</c:v>
                </c:pt>
                <c:pt idx="14">
                  <c:v>1.7699115044247788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A785-4B2C-880E-DAAD8F2DA800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4KO EV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93.103448275862064</c:v>
                </c:pt>
                <c:pt idx="5">
                  <c:v>87.356321839080465</c:v>
                </c:pt>
                <c:pt idx="6">
                  <c:v>81.609195402298852</c:v>
                </c:pt>
                <c:pt idx="7" formatCode="0">
                  <c:v>77.011494252873561</c:v>
                </c:pt>
                <c:pt idx="8" formatCode="0">
                  <c:v>67.81609195402298</c:v>
                </c:pt>
                <c:pt idx="9" formatCode="0">
                  <c:v>45.977011494252871</c:v>
                </c:pt>
                <c:pt idx="10" formatCode="0">
                  <c:v>22.988505747126435</c:v>
                </c:pt>
                <c:pt idx="11" formatCode="0">
                  <c:v>4.5977011494252871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A785-4B2C-880E-DAAD8F2DA800}"/>
            </c:ext>
          </c:extLst>
        </c:ser>
        <c:ser>
          <c:idx val="3"/>
          <c:order val="3"/>
          <c:tx>
            <c:strRef>
              <c:f>lifespan!$R$5</c:f>
              <c:strCache>
                <c:ptCount val="1"/>
                <c:pt idx="0">
                  <c:v>WT; daf-2 RNAi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lifespan!$R$6:$R$24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98.165137614678898</c:v>
                </c:pt>
                <c:pt idx="5">
                  <c:v>98.165137614678898</c:v>
                </c:pt>
                <c:pt idx="6">
                  <c:v>98.165137614678898</c:v>
                </c:pt>
                <c:pt idx="7">
                  <c:v>97.247706422018354</c:v>
                </c:pt>
                <c:pt idx="8">
                  <c:v>95.412844036697251</c:v>
                </c:pt>
                <c:pt idx="9">
                  <c:v>90.825688073394488</c:v>
                </c:pt>
                <c:pt idx="10">
                  <c:v>87.155963302752298</c:v>
                </c:pt>
                <c:pt idx="11">
                  <c:v>77.064220183486242</c:v>
                </c:pt>
                <c:pt idx="12">
                  <c:v>67.889908256880744</c:v>
                </c:pt>
                <c:pt idx="13">
                  <c:v>44.036697247706428</c:v>
                </c:pt>
                <c:pt idx="14">
                  <c:v>24.770642201834864</c:v>
                </c:pt>
                <c:pt idx="15">
                  <c:v>11.009174311926607</c:v>
                </c:pt>
                <c:pt idx="16">
                  <c:v>4.5871559633027523</c:v>
                </c:pt>
                <c:pt idx="17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A785-4B2C-880E-DAAD8F2DA800}"/>
            </c:ext>
          </c:extLst>
        </c:ser>
        <c:ser>
          <c:idx val="6"/>
          <c:order val="6"/>
          <c:tx>
            <c:strRef>
              <c:f>lifespan!$U$5</c:f>
              <c:strCache>
                <c:ptCount val="1"/>
                <c:pt idx="0">
                  <c:v>1OE; daf-2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lifespan!$U$6:$U$24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96.330275229357795</c:v>
                </c:pt>
                <c:pt idx="7">
                  <c:v>91.743119266055047</c:v>
                </c:pt>
                <c:pt idx="8">
                  <c:v>86.238532110091754</c:v>
                </c:pt>
                <c:pt idx="9">
                  <c:v>81.651376146788991</c:v>
                </c:pt>
                <c:pt idx="10">
                  <c:v>77.064220183486242</c:v>
                </c:pt>
                <c:pt idx="11" formatCode="General">
                  <c:v>69.724770642201833</c:v>
                </c:pt>
                <c:pt idx="12">
                  <c:v>58.715596330275233</c:v>
                </c:pt>
                <c:pt idx="13">
                  <c:v>40.366972477064223</c:v>
                </c:pt>
                <c:pt idx="14">
                  <c:v>27.522935779816514</c:v>
                </c:pt>
                <c:pt idx="15">
                  <c:v>12.844036697247708</c:v>
                </c:pt>
                <c:pt idx="16">
                  <c:v>7.3394495412844041</c:v>
                </c:pt>
                <c:pt idx="1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A785-4B2C-880E-DAAD8F2DA800}"/>
            </c:ext>
          </c:extLst>
        </c:ser>
        <c:ser>
          <c:idx val="7"/>
          <c:order val="7"/>
          <c:tx>
            <c:strRef>
              <c:f>lifespan!$V$5</c:f>
              <c:strCache>
                <c:ptCount val="1"/>
                <c:pt idx="0">
                  <c:v>1KO; daf-2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95.726495726495727</c:v>
                </c:pt>
                <c:pt idx="5">
                  <c:v>95.726495726495727</c:v>
                </c:pt>
                <c:pt idx="6">
                  <c:v>94.01709401709401</c:v>
                </c:pt>
                <c:pt idx="7">
                  <c:v>93.162393162393158</c:v>
                </c:pt>
                <c:pt idx="8">
                  <c:v>91.452991452991455</c:v>
                </c:pt>
                <c:pt idx="9">
                  <c:v>88.888888888888886</c:v>
                </c:pt>
                <c:pt idx="10">
                  <c:v>86.324786324786331</c:v>
                </c:pt>
                <c:pt idx="11" formatCode="General">
                  <c:v>78.632478632478637</c:v>
                </c:pt>
                <c:pt idx="12">
                  <c:v>67.521367521367523</c:v>
                </c:pt>
                <c:pt idx="13">
                  <c:v>41.880341880341881</c:v>
                </c:pt>
                <c:pt idx="14">
                  <c:v>29.059829059829063</c:v>
                </c:pt>
                <c:pt idx="15">
                  <c:v>17.948717948717949</c:v>
                </c:pt>
                <c:pt idx="16">
                  <c:v>5.1282051282051277</c:v>
                </c:pt>
                <c:pt idx="17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A785-4B2C-880E-DAAD8F2DA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100</c:v>
                      </c:pt>
                      <c:pt idx="7">
                        <c:v>99.137931034482762</c:v>
                      </c:pt>
                      <c:pt idx="8">
                        <c:v>97.41379310344827</c:v>
                      </c:pt>
                      <c:pt idx="9">
                        <c:v>95.689655172413794</c:v>
                      </c:pt>
                      <c:pt idx="10">
                        <c:v>93.103448275862064</c:v>
                      </c:pt>
                      <c:pt idx="11">
                        <c:v>85.34482758620689</c:v>
                      </c:pt>
                      <c:pt idx="12">
                        <c:v>76.724137931034491</c:v>
                      </c:pt>
                      <c:pt idx="13">
                        <c:v>50.862068965517238</c:v>
                      </c:pt>
                      <c:pt idx="14">
                        <c:v>35.344827586206897</c:v>
                      </c:pt>
                      <c:pt idx="15">
                        <c:v>26.72413793103448</c:v>
                      </c:pt>
                      <c:pt idx="16">
                        <c:v>8.6206896551724146</c:v>
                      </c:pt>
                      <c:pt idx="17">
                        <c:v>0.86206896551724133</c:v>
                      </c:pt>
                      <c:pt idx="18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785-4B2C-880E-DAAD8F2DA800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4KO;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95.041322314049594</c:v>
                      </c:pt>
                      <c:pt idx="5">
                        <c:v>93.388429752066116</c:v>
                      </c:pt>
                      <c:pt idx="6">
                        <c:v>87.603305785123965</c:v>
                      </c:pt>
                      <c:pt idx="7">
                        <c:v>77.685950413223139</c:v>
                      </c:pt>
                      <c:pt idx="8">
                        <c:v>70.247933884297524</c:v>
                      </c:pt>
                      <c:pt idx="9">
                        <c:v>63.636363636363633</c:v>
                      </c:pt>
                      <c:pt idx="10">
                        <c:v>57.851239669421481</c:v>
                      </c:pt>
                      <c:pt idx="11">
                        <c:v>47.107438016528924</c:v>
                      </c:pt>
                      <c:pt idx="12">
                        <c:v>37.190082644628099</c:v>
                      </c:pt>
                      <c:pt idx="13">
                        <c:v>23.966942148760332</c:v>
                      </c:pt>
                      <c:pt idx="14">
                        <c:v>16.528925619834713</c:v>
                      </c:pt>
                      <c:pt idx="15">
                        <c:v>11.570247933884298</c:v>
                      </c:pt>
                      <c:pt idx="16">
                        <c:v>4.9586776859504136</c:v>
                      </c:pt>
                      <c:pt idx="17">
                        <c:v>0.82644628099173556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785-4B2C-880E-DAAD8F2DA800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WT;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96.721311475409834</c:v>
                      </c:pt>
                      <c:pt idx="5">
                        <c:v>96.721311475409834</c:v>
                      </c:pt>
                      <c:pt idx="6">
                        <c:v>95.081967213114751</c:v>
                      </c:pt>
                      <c:pt idx="7">
                        <c:v>91.803278688524586</c:v>
                      </c:pt>
                      <c:pt idx="8" formatCode="0">
                        <c:v>86.065573770491795</c:v>
                      </c:pt>
                      <c:pt idx="9" formatCode="0">
                        <c:v>68.852459016393439</c:v>
                      </c:pt>
                      <c:pt idx="10" formatCode="0">
                        <c:v>51.639344262295083</c:v>
                      </c:pt>
                      <c:pt idx="11" formatCode="0">
                        <c:v>22.950819672131146</c:v>
                      </c:pt>
                      <c:pt idx="12" formatCode="0">
                        <c:v>4.0983606557377046</c:v>
                      </c:pt>
                      <c:pt idx="13" formatCode="0">
                        <c:v>0.81967213114754101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785-4B2C-880E-DAAD8F2DA800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4OE;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99.180327868852459</c:v>
                      </c:pt>
                      <c:pt idx="5">
                        <c:v>98.360655737704917</c:v>
                      </c:pt>
                      <c:pt idx="6">
                        <c:v>95.901639344262293</c:v>
                      </c:pt>
                      <c:pt idx="7">
                        <c:v>91.803278688524586</c:v>
                      </c:pt>
                      <c:pt idx="8" formatCode="0">
                        <c:v>87.704918032786878</c:v>
                      </c:pt>
                      <c:pt idx="9" formatCode="0">
                        <c:v>79.508196721311478</c:v>
                      </c:pt>
                      <c:pt idx="10">
                        <c:v>68.852459016393439</c:v>
                      </c:pt>
                      <c:pt idx="11">
                        <c:v>43.442622950819668</c:v>
                      </c:pt>
                      <c:pt idx="12">
                        <c:v>15.573770491803279</c:v>
                      </c:pt>
                      <c:pt idx="13">
                        <c:v>4.918032786885246</c:v>
                      </c:pt>
                      <c:pt idx="14">
                        <c:v>2.459016393442623</c:v>
                      </c:pt>
                      <c:pt idx="15">
                        <c:v>0.83333333333333337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A785-4B2C-880E-DAAD8F2DA800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97.540983606557376</c:v>
                      </c:pt>
                      <c:pt idx="5">
                        <c:v>95.081967213114751</c:v>
                      </c:pt>
                      <c:pt idx="6">
                        <c:v>91.803278688524586</c:v>
                      </c:pt>
                      <c:pt idx="7">
                        <c:v>83.606557377049185</c:v>
                      </c:pt>
                      <c:pt idx="8">
                        <c:v>74.590163934426229</c:v>
                      </c:pt>
                      <c:pt idx="9">
                        <c:v>58.196721311475407</c:v>
                      </c:pt>
                      <c:pt idx="10" formatCode="General">
                        <c:v>40.16393442622951</c:v>
                      </c:pt>
                      <c:pt idx="11" formatCode="General">
                        <c:v>25.409836065573771</c:v>
                      </c:pt>
                      <c:pt idx="12" formatCode="General">
                        <c:v>9.8360655737704921</c:v>
                      </c:pt>
                      <c:pt idx="13" formatCode="General">
                        <c:v>0.81967213114754101</c:v>
                      </c:pt>
                      <c:pt idx="14" formatCode="General">
                        <c:v>0.81967213114754101</c:v>
                      </c:pt>
                      <c:pt idx="15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785-4B2C-880E-DAAD8F2DA800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1OE;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94.73684210526315</c:v>
                      </c:pt>
                      <c:pt idx="5">
                        <c:v>93.859649122807014</c:v>
                      </c:pt>
                      <c:pt idx="6">
                        <c:v>89.473684210526315</c:v>
                      </c:pt>
                      <c:pt idx="7">
                        <c:v>78.94736842105263</c:v>
                      </c:pt>
                      <c:pt idx="8">
                        <c:v>70.175438596491219</c:v>
                      </c:pt>
                      <c:pt idx="9" formatCode="0">
                        <c:v>59.649122807017541</c:v>
                      </c:pt>
                      <c:pt idx="10">
                        <c:v>43.859649122807014</c:v>
                      </c:pt>
                      <c:pt idx="11">
                        <c:v>18.421052631578945</c:v>
                      </c:pt>
                      <c:pt idx="12">
                        <c:v>8.7719298245614024</c:v>
                      </c:pt>
                      <c:pt idx="13">
                        <c:v>2.6315789473684208</c:v>
                      </c:pt>
                      <c:pt idx="14">
                        <c:v>0.8771929824561403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785-4B2C-880E-DAAD8F2DA800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1KO;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95.934959349593498</c:v>
                      </c:pt>
                      <c:pt idx="5">
                        <c:v>95.121951219512198</c:v>
                      </c:pt>
                      <c:pt idx="6">
                        <c:v>92.682926829268297</c:v>
                      </c:pt>
                      <c:pt idx="7">
                        <c:v>87.804878048780495</c:v>
                      </c:pt>
                      <c:pt idx="8" formatCode="0">
                        <c:v>73.170731707317074</c:v>
                      </c:pt>
                      <c:pt idx="9" formatCode="0">
                        <c:v>49.59349593495935</c:v>
                      </c:pt>
                      <c:pt idx="10">
                        <c:v>27.64227642276423</c:v>
                      </c:pt>
                      <c:pt idx="11">
                        <c:v>4.0650406504065035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785-4B2C-880E-DAAD8F2DA800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  <c:pt idx="0">
                        <c:v>WT;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97.142857142857139</c:v>
                      </c:pt>
                      <c:pt idx="5" formatCode="0">
                        <c:v>94.285714285714278</c:v>
                      </c:pt>
                      <c:pt idx="6" formatCode="0">
                        <c:v>89.523809523809533</c:v>
                      </c:pt>
                      <c:pt idx="7" formatCode="0">
                        <c:v>79.047619047619051</c:v>
                      </c:pt>
                      <c:pt idx="8" formatCode="0">
                        <c:v>66.666666666666657</c:v>
                      </c:pt>
                      <c:pt idx="9" formatCode="0">
                        <c:v>47.619047619047613</c:v>
                      </c:pt>
                      <c:pt idx="10">
                        <c:v>28.571428571428569</c:v>
                      </c:pt>
                      <c:pt idx="11">
                        <c:v>1.9047619047619049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785-4B2C-880E-DAAD8F2DA800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97.058823529411768</c:v>
                      </c:pt>
                      <c:pt idx="5">
                        <c:v>95.098039215686271</c:v>
                      </c:pt>
                      <c:pt idx="6">
                        <c:v>90.196078431372555</c:v>
                      </c:pt>
                      <c:pt idx="7">
                        <c:v>77.450980392156865</c:v>
                      </c:pt>
                      <c:pt idx="8">
                        <c:v>53.921568627450981</c:v>
                      </c:pt>
                      <c:pt idx="9">
                        <c:v>30.392156862745097</c:v>
                      </c:pt>
                      <c:pt idx="10">
                        <c:v>6.8627450980392162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A785-4B2C-880E-DAAD8F2DA800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4OE;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92.771084337349393</c:v>
                      </c:pt>
                      <c:pt idx="5">
                        <c:v>87.951807228915655</c:v>
                      </c:pt>
                      <c:pt idx="6">
                        <c:v>69.879518072289159</c:v>
                      </c:pt>
                      <c:pt idx="7">
                        <c:v>51.807228915662648</c:v>
                      </c:pt>
                      <c:pt idx="8">
                        <c:v>34.939759036144579</c:v>
                      </c:pt>
                      <c:pt idx="9">
                        <c:v>13.253012048192772</c:v>
                      </c:pt>
                      <c:pt idx="10">
                        <c:v>6.024096385542169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A785-4B2C-880E-DAAD8F2DA800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98.245614035087712</c:v>
                      </c:pt>
                      <c:pt idx="5">
                        <c:v>97.368421052631575</c:v>
                      </c:pt>
                      <c:pt idx="6">
                        <c:v>91.228070175438589</c:v>
                      </c:pt>
                      <c:pt idx="7">
                        <c:v>83.333333333333343</c:v>
                      </c:pt>
                      <c:pt idx="8">
                        <c:v>75.438596491228068</c:v>
                      </c:pt>
                      <c:pt idx="9">
                        <c:v>61.403508771929829</c:v>
                      </c:pt>
                      <c:pt idx="10">
                        <c:v>45.614035087719294</c:v>
                      </c:pt>
                      <c:pt idx="11">
                        <c:v>14.912280701754385</c:v>
                      </c:pt>
                      <c:pt idx="12">
                        <c:v>2.6315789473684208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A785-4B2C-880E-DAAD8F2DA800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  <c:pt idx="0">
                        <c:v>1OE; sams-1 RNAi</c:v>
                      </c:pt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90.361445783132538</c:v>
                      </c:pt>
                      <c:pt idx="5">
                        <c:v>81.92771084337349</c:v>
                      </c:pt>
                      <c:pt idx="6">
                        <c:v>66.265060240963862</c:v>
                      </c:pt>
                      <c:pt idx="7">
                        <c:v>39.75903614457831</c:v>
                      </c:pt>
                      <c:pt idx="8">
                        <c:v>3.6144578313253009</c:v>
                      </c:pt>
                      <c:pt idx="9">
                        <c:v>2.4096385542168677</c:v>
                      </c:pt>
                      <c:pt idx="1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A785-4B2C-880E-DAAD8F2DA800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18108390021959681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7.869663431245616E-2"/>
          <c:w val="0.66382689256609506"/>
          <c:h val="0.7490694156434054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 EV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95.798319327731093</c:v>
                </c:pt>
                <c:pt idx="5">
                  <c:v>94.9579831932773</c:v>
                </c:pt>
                <c:pt idx="6">
                  <c:v>91.596638655462186</c:v>
                </c:pt>
                <c:pt idx="7">
                  <c:v>82.35294117647058</c:v>
                </c:pt>
                <c:pt idx="8">
                  <c:v>68.907563025210081</c:v>
                </c:pt>
                <c:pt idx="9">
                  <c:v>52.100840336134461</c:v>
                </c:pt>
                <c:pt idx="10">
                  <c:v>22.689075630252102</c:v>
                </c:pt>
                <c:pt idx="11">
                  <c:v>8.4033613445378155</c:v>
                </c:pt>
                <c:pt idx="12">
                  <c:v>0.84033613445378152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863E-4B76-9698-79328B380BA6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4OE EV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93.805309734513273</c:v>
                </c:pt>
                <c:pt idx="5">
                  <c:v>91.150442477876098</c:v>
                </c:pt>
                <c:pt idx="6">
                  <c:v>85.840707964601776</c:v>
                </c:pt>
                <c:pt idx="7">
                  <c:v>80.530973451327441</c:v>
                </c:pt>
                <c:pt idx="8">
                  <c:v>76.991150442477874</c:v>
                </c:pt>
                <c:pt idx="9">
                  <c:v>68.141592920353972</c:v>
                </c:pt>
                <c:pt idx="10">
                  <c:v>54.86725663716814</c:v>
                </c:pt>
                <c:pt idx="11">
                  <c:v>33.628318584070797</c:v>
                </c:pt>
                <c:pt idx="12">
                  <c:v>16.814159292035399</c:v>
                </c:pt>
                <c:pt idx="13">
                  <c:v>2.6548672566371683</c:v>
                </c:pt>
                <c:pt idx="14">
                  <c:v>1.7699115044247788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63E-4B76-9698-79328B380BA6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4KO EV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93.103448275862064</c:v>
                </c:pt>
                <c:pt idx="5">
                  <c:v>87.356321839080465</c:v>
                </c:pt>
                <c:pt idx="6">
                  <c:v>81.609195402298852</c:v>
                </c:pt>
                <c:pt idx="7" formatCode="0">
                  <c:v>77.011494252873561</c:v>
                </c:pt>
                <c:pt idx="8" formatCode="0">
                  <c:v>67.81609195402298</c:v>
                </c:pt>
                <c:pt idx="9" formatCode="0">
                  <c:v>45.977011494252871</c:v>
                </c:pt>
                <c:pt idx="10" formatCode="0">
                  <c:v>22.988505747126435</c:v>
                </c:pt>
                <c:pt idx="11" formatCode="0">
                  <c:v>4.5977011494252871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863E-4B76-9698-79328B380BA6}"/>
            </c:ext>
          </c:extLst>
        </c:ser>
        <c:ser>
          <c:idx val="13"/>
          <c:order val="13"/>
          <c:tx>
            <c:strRef>
              <c:f>lifespan!$AB$5</c:f>
              <c:strCache>
                <c:ptCount val="1"/>
                <c:pt idx="0">
                  <c:v>WT; sams-1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lifespan!$AB$6:$AB$24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97.142857142857139</c:v>
                </c:pt>
                <c:pt idx="5" formatCode="0">
                  <c:v>94.285714285714278</c:v>
                </c:pt>
                <c:pt idx="6" formatCode="0">
                  <c:v>89.523809523809533</c:v>
                </c:pt>
                <c:pt idx="7" formatCode="0">
                  <c:v>79.047619047619051</c:v>
                </c:pt>
                <c:pt idx="8" formatCode="0">
                  <c:v>66.666666666666657</c:v>
                </c:pt>
                <c:pt idx="9" formatCode="0">
                  <c:v>47.619047619047613</c:v>
                </c:pt>
                <c:pt idx="10">
                  <c:v>28.571428571428569</c:v>
                </c:pt>
                <c:pt idx="11">
                  <c:v>1.9047619047619049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863E-4B76-9698-79328B380BA6}"/>
            </c:ext>
          </c:extLst>
        </c:ser>
        <c:ser>
          <c:idx val="17"/>
          <c:order val="17"/>
          <c:tx>
            <c:strRef>
              <c:f>lifespan!$AE$5</c:f>
              <c:strCache>
                <c:ptCount val="1"/>
                <c:pt idx="0">
                  <c:v>1OE; sams-1 RNAi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13</c:v>
                </c:pt>
                <c:pt idx="5">
                  <c:v>15</c:v>
                </c:pt>
                <c:pt idx="6">
                  <c:v>17</c:v>
                </c:pt>
                <c:pt idx="7">
                  <c:v>20</c:v>
                </c:pt>
                <c:pt idx="8">
                  <c:v>22</c:v>
                </c:pt>
                <c:pt idx="9">
                  <c:v>24</c:v>
                </c:pt>
                <c:pt idx="10">
                  <c:v>27</c:v>
                </c:pt>
                <c:pt idx="11">
                  <c:v>29</c:v>
                </c:pt>
                <c:pt idx="12">
                  <c:v>31</c:v>
                </c:pt>
                <c:pt idx="13">
                  <c:v>34</c:v>
                </c:pt>
                <c:pt idx="14">
                  <c:v>36</c:v>
                </c:pt>
                <c:pt idx="15">
                  <c:v>38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lifespan!$AF$6:$AF$24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90.361445783132538</c:v>
                </c:pt>
                <c:pt idx="5">
                  <c:v>81.92771084337349</c:v>
                </c:pt>
                <c:pt idx="6">
                  <c:v>66.265060240963862</c:v>
                </c:pt>
                <c:pt idx="7">
                  <c:v>39.75903614457831</c:v>
                </c:pt>
                <c:pt idx="8">
                  <c:v>3.6144578313253009</c:v>
                </c:pt>
                <c:pt idx="9">
                  <c:v>2.4096385542168677</c:v>
                </c:pt>
                <c:pt idx="1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1-863E-4B76-9698-79328B380B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WT;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98.165137614678898</c:v>
                      </c:pt>
                      <c:pt idx="5">
                        <c:v>98.165137614678898</c:v>
                      </c:pt>
                      <c:pt idx="6">
                        <c:v>98.165137614678898</c:v>
                      </c:pt>
                      <c:pt idx="7">
                        <c:v>97.247706422018354</c:v>
                      </c:pt>
                      <c:pt idx="8">
                        <c:v>95.412844036697251</c:v>
                      </c:pt>
                      <c:pt idx="9">
                        <c:v>90.825688073394488</c:v>
                      </c:pt>
                      <c:pt idx="10">
                        <c:v>87.155963302752298</c:v>
                      </c:pt>
                      <c:pt idx="11">
                        <c:v>77.064220183486242</c:v>
                      </c:pt>
                      <c:pt idx="12">
                        <c:v>67.889908256880744</c:v>
                      </c:pt>
                      <c:pt idx="13">
                        <c:v>44.036697247706428</c:v>
                      </c:pt>
                      <c:pt idx="14">
                        <c:v>24.770642201834864</c:v>
                      </c:pt>
                      <c:pt idx="15">
                        <c:v>11.009174311926607</c:v>
                      </c:pt>
                      <c:pt idx="16">
                        <c:v>4.5871559633027523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863E-4B76-9698-79328B380BA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4OE;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100</c:v>
                      </c:pt>
                      <c:pt idx="7">
                        <c:v>99.137931034482762</c:v>
                      </c:pt>
                      <c:pt idx="8">
                        <c:v>97.41379310344827</c:v>
                      </c:pt>
                      <c:pt idx="9">
                        <c:v>95.689655172413794</c:v>
                      </c:pt>
                      <c:pt idx="10">
                        <c:v>93.103448275862064</c:v>
                      </c:pt>
                      <c:pt idx="11">
                        <c:v>85.34482758620689</c:v>
                      </c:pt>
                      <c:pt idx="12">
                        <c:v>76.724137931034491</c:v>
                      </c:pt>
                      <c:pt idx="13">
                        <c:v>50.862068965517238</c:v>
                      </c:pt>
                      <c:pt idx="14">
                        <c:v>35.344827586206897</c:v>
                      </c:pt>
                      <c:pt idx="15">
                        <c:v>26.72413793103448</c:v>
                      </c:pt>
                      <c:pt idx="16">
                        <c:v>8.6206896551724146</c:v>
                      </c:pt>
                      <c:pt idx="17">
                        <c:v>0.86206896551724133</c:v>
                      </c:pt>
                      <c:pt idx="18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63E-4B76-9698-79328B380BA6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  <c:pt idx="0">
                        <c:v>4KO; daf-2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95.041322314049594</c:v>
                      </c:pt>
                      <c:pt idx="5">
                        <c:v>93.388429752066116</c:v>
                      </c:pt>
                      <c:pt idx="6">
                        <c:v>87.603305785123965</c:v>
                      </c:pt>
                      <c:pt idx="7">
                        <c:v>77.685950413223139</c:v>
                      </c:pt>
                      <c:pt idx="8">
                        <c:v>70.247933884297524</c:v>
                      </c:pt>
                      <c:pt idx="9">
                        <c:v>63.636363636363633</c:v>
                      </c:pt>
                      <c:pt idx="10">
                        <c:v>57.851239669421481</c:v>
                      </c:pt>
                      <c:pt idx="11">
                        <c:v>47.107438016528924</c:v>
                      </c:pt>
                      <c:pt idx="12">
                        <c:v>37.190082644628099</c:v>
                      </c:pt>
                      <c:pt idx="13">
                        <c:v>23.966942148760332</c:v>
                      </c:pt>
                      <c:pt idx="14">
                        <c:v>16.528925619834713</c:v>
                      </c:pt>
                      <c:pt idx="15">
                        <c:v>11.570247933884298</c:v>
                      </c:pt>
                      <c:pt idx="16">
                        <c:v>4.9586776859504136</c:v>
                      </c:pt>
                      <c:pt idx="17">
                        <c:v>0.82644628099173556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63E-4B76-9698-79328B380BA6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  <c:pt idx="0">
                        <c:v>1OE; daf-2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96.330275229357795</c:v>
                      </c:pt>
                      <c:pt idx="7">
                        <c:v>91.743119266055047</c:v>
                      </c:pt>
                      <c:pt idx="8">
                        <c:v>86.238532110091754</c:v>
                      </c:pt>
                      <c:pt idx="9">
                        <c:v>81.651376146788991</c:v>
                      </c:pt>
                      <c:pt idx="10">
                        <c:v>77.064220183486242</c:v>
                      </c:pt>
                      <c:pt idx="11" formatCode="General">
                        <c:v>69.724770642201833</c:v>
                      </c:pt>
                      <c:pt idx="12">
                        <c:v>58.715596330275233</c:v>
                      </c:pt>
                      <c:pt idx="13">
                        <c:v>40.366972477064223</c:v>
                      </c:pt>
                      <c:pt idx="14">
                        <c:v>27.522935779816514</c:v>
                      </c:pt>
                      <c:pt idx="15">
                        <c:v>12.844036697247708</c:v>
                      </c:pt>
                      <c:pt idx="16">
                        <c:v>7.3394495412844041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63E-4B76-9698-79328B380BA6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  <c:pt idx="0">
                        <c:v>1KO; daf-2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95.726495726495727</c:v>
                      </c:pt>
                      <c:pt idx="5">
                        <c:v>95.726495726495727</c:v>
                      </c:pt>
                      <c:pt idx="6">
                        <c:v>94.01709401709401</c:v>
                      </c:pt>
                      <c:pt idx="7">
                        <c:v>93.162393162393158</c:v>
                      </c:pt>
                      <c:pt idx="8">
                        <c:v>91.452991452991455</c:v>
                      </c:pt>
                      <c:pt idx="9">
                        <c:v>88.888888888888886</c:v>
                      </c:pt>
                      <c:pt idx="10">
                        <c:v>86.324786324786331</c:v>
                      </c:pt>
                      <c:pt idx="11" formatCode="General">
                        <c:v>78.632478632478637</c:v>
                      </c:pt>
                      <c:pt idx="12">
                        <c:v>67.521367521367523</c:v>
                      </c:pt>
                      <c:pt idx="13">
                        <c:v>41.880341880341881</c:v>
                      </c:pt>
                      <c:pt idx="14">
                        <c:v>29.059829059829063</c:v>
                      </c:pt>
                      <c:pt idx="15">
                        <c:v>17.948717948717949</c:v>
                      </c:pt>
                      <c:pt idx="16">
                        <c:v>5.1282051282051277</c:v>
                      </c:pt>
                      <c:pt idx="17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863E-4B76-9698-79328B380BA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  <c:pt idx="0">
                        <c:v>WT;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96.721311475409834</c:v>
                      </c:pt>
                      <c:pt idx="5">
                        <c:v>96.721311475409834</c:v>
                      </c:pt>
                      <c:pt idx="6">
                        <c:v>95.081967213114751</c:v>
                      </c:pt>
                      <c:pt idx="7">
                        <c:v>91.803278688524586</c:v>
                      </c:pt>
                      <c:pt idx="8" formatCode="0">
                        <c:v>86.065573770491795</c:v>
                      </c:pt>
                      <c:pt idx="9" formatCode="0">
                        <c:v>68.852459016393439</c:v>
                      </c:pt>
                      <c:pt idx="10" formatCode="0">
                        <c:v>51.639344262295083</c:v>
                      </c:pt>
                      <c:pt idx="11" formatCode="0">
                        <c:v>22.950819672131146</c:v>
                      </c:pt>
                      <c:pt idx="12" formatCode="0">
                        <c:v>4.0983606557377046</c:v>
                      </c:pt>
                      <c:pt idx="13" formatCode="0">
                        <c:v>0.81967213114754101</c:v>
                      </c:pt>
                      <c:pt idx="14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63E-4B76-9698-79328B380BA6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  <c:pt idx="0">
                        <c:v>4OE;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99.180327868852459</c:v>
                      </c:pt>
                      <c:pt idx="5">
                        <c:v>98.360655737704917</c:v>
                      </c:pt>
                      <c:pt idx="6">
                        <c:v>95.901639344262293</c:v>
                      </c:pt>
                      <c:pt idx="7">
                        <c:v>91.803278688524586</c:v>
                      </c:pt>
                      <c:pt idx="8" formatCode="0">
                        <c:v>87.704918032786878</c:v>
                      </c:pt>
                      <c:pt idx="9" formatCode="0">
                        <c:v>79.508196721311478</c:v>
                      </c:pt>
                      <c:pt idx="10">
                        <c:v>68.852459016393439</c:v>
                      </c:pt>
                      <c:pt idx="11">
                        <c:v>43.442622950819668</c:v>
                      </c:pt>
                      <c:pt idx="12">
                        <c:v>15.573770491803279</c:v>
                      </c:pt>
                      <c:pt idx="13">
                        <c:v>4.918032786885246</c:v>
                      </c:pt>
                      <c:pt idx="14">
                        <c:v>2.459016393442623</c:v>
                      </c:pt>
                      <c:pt idx="15">
                        <c:v>0.83333333333333337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63E-4B76-9698-79328B380BA6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  <c:pt idx="0">
                        <c:v>4KO; vhl-1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97.540983606557376</c:v>
                      </c:pt>
                      <c:pt idx="5">
                        <c:v>95.081967213114751</c:v>
                      </c:pt>
                      <c:pt idx="6">
                        <c:v>91.803278688524586</c:v>
                      </c:pt>
                      <c:pt idx="7">
                        <c:v>83.606557377049185</c:v>
                      </c:pt>
                      <c:pt idx="8">
                        <c:v>74.590163934426229</c:v>
                      </c:pt>
                      <c:pt idx="9">
                        <c:v>58.196721311475407</c:v>
                      </c:pt>
                      <c:pt idx="10" formatCode="General">
                        <c:v>40.16393442622951</c:v>
                      </c:pt>
                      <c:pt idx="11" formatCode="General">
                        <c:v>25.409836065573771</c:v>
                      </c:pt>
                      <c:pt idx="12" formatCode="General">
                        <c:v>9.8360655737704921</c:v>
                      </c:pt>
                      <c:pt idx="13" formatCode="General">
                        <c:v>0.81967213114754101</c:v>
                      </c:pt>
                      <c:pt idx="14" formatCode="General">
                        <c:v>0.81967213114754101</c:v>
                      </c:pt>
                      <c:pt idx="15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63E-4B76-9698-79328B380BA6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  <c:pt idx="0">
                        <c:v>1OE; vhl-1 RNAi</c:v>
                      </c:pt>
                    </c:strCache>
                  </c:strRef>
                </c:tx>
                <c:spPr>
                  <a:ln w="31750" cap="rnd">
                    <a:solidFill>
                      <a:schemeClr val="bg2">
                        <a:lumMod val="9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bg2">
                        <a:lumMod val="90000"/>
                      </a:schemeClr>
                    </a:solidFill>
                    <a:ln w="9525">
                      <a:solidFill>
                        <a:schemeClr val="bg2">
                          <a:lumMod val="9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94.73684210526315</c:v>
                      </c:pt>
                      <c:pt idx="5">
                        <c:v>93.859649122807014</c:v>
                      </c:pt>
                      <c:pt idx="6">
                        <c:v>89.473684210526315</c:v>
                      </c:pt>
                      <c:pt idx="7">
                        <c:v>78.94736842105263</c:v>
                      </c:pt>
                      <c:pt idx="8">
                        <c:v>70.175438596491219</c:v>
                      </c:pt>
                      <c:pt idx="9" formatCode="0">
                        <c:v>59.649122807017541</c:v>
                      </c:pt>
                      <c:pt idx="10">
                        <c:v>43.859649122807014</c:v>
                      </c:pt>
                      <c:pt idx="11">
                        <c:v>18.421052631578945</c:v>
                      </c:pt>
                      <c:pt idx="12">
                        <c:v>8.7719298245614024</c:v>
                      </c:pt>
                      <c:pt idx="13">
                        <c:v>2.6315789473684208</c:v>
                      </c:pt>
                      <c:pt idx="14">
                        <c:v>0.8771929824561403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63E-4B76-9698-79328B380BA6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  <c:pt idx="0">
                        <c:v>1KO; vhl-1 RNAi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95.934959349593498</c:v>
                      </c:pt>
                      <c:pt idx="5">
                        <c:v>95.121951219512198</c:v>
                      </c:pt>
                      <c:pt idx="6">
                        <c:v>92.682926829268297</c:v>
                      </c:pt>
                      <c:pt idx="7">
                        <c:v>87.804878048780495</c:v>
                      </c:pt>
                      <c:pt idx="8" formatCode="0">
                        <c:v>73.170731707317074</c:v>
                      </c:pt>
                      <c:pt idx="9" formatCode="0">
                        <c:v>49.59349593495935</c:v>
                      </c:pt>
                      <c:pt idx="10">
                        <c:v>27.64227642276423</c:v>
                      </c:pt>
                      <c:pt idx="11">
                        <c:v>4.0650406504065035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63E-4B76-9698-79328B380BA6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97.058823529411768</c:v>
                      </c:pt>
                      <c:pt idx="5">
                        <c:v>95.098039215686271</c:v>
                      </c:pt>
                      <c:pt idx="6">
                        <c:v>90.196078431372555</c:v>
                      </c:pt>
                      <c:pt idx="7">
                        <c:v>77.450980392156865</c:v>
                      </c:pt>
                      <c:pt idx="8">
                        <c:v>53.921568627450981</c:v>
                      </c:pt>
                      <c:pt idx="9">
                        <c:v>30.392156862745097</c:v>
                      </c:pt>
                      <c:pt idx="10">
                        <c:v>6.8627450980392162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863E-4B76-9698-79328B380BA6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  <c:pt idx="0">
                        <c:v>4OE; sams-1 RNAi</c:v>
                      </c:pt>
                    </c:strCache>
                  </c:strRef>
                </c:tx>
                <c:spPr>
                  <a:ln w="5080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97.058823529411768</c:v>
                      </c:pt>
                      <c:pt idx="5">
                        <c:v>95.098039215686271</c:v>
                      </c:pt>
                      <c:pt idx="6">
                        <c:v>90.196078431372555</c:v>
                      </c:pt>
                      <c:pt idx="7">
                        <c:v>77.450980392156865</c:v>
                      </c:pt>
                      <c:pt idx="8">
                        <c:v>53.921568627450981</c:v>
                      </c:pt>
                      <c:pt idx="9">
                        <c:v>30.392156862745097</c:v>
                      </c:pt>
                      <c:pt idx="10">
                        <c:v>6.8627450980392162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63E-4B76-9698-79328B380BA6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  <c:pt idx="0">
                        <c:v>4KO; sams-1 RNAi</c:v>
                      </c:pt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13</c:v>
                      </c:pt>
                      <c:pt idx="5">
                        <c:v>15</c:v>
                      </c:pt>
                      <c:pt idx="6">
                        <c:v>17</c:v>
                      </c:pt>
                      <c:pt idx="7">
                        <c:v>20</c:v>
                      </c:pt>
                      <c:pt idx="8">
                        <c:v>22</c:v>
                      </c:pt>
                      <c:pt idx="9">
                        <c:v>24</c:v>
                      </c:pt>
                      <c:pt idx="10">
                        <c:v>27</c:v>
                      </c:pt>
                      <c:pt idx="11">
                        <c:v>29</c:v>
                      </c:pt>
                      <c:pt idx="12">
                        <c:v>31</c:v>
                      </c:pt>
                      <c:pt idx="13">
                        <c:v>34</c:v>
                      </c:pt>
                      <c:pt idx="14">
                        <c:v>36</c:v>
                      </c:pt>
                      <c:pt idx="15">
                        <c:v>38</c:v>
                      </c:pt>
                      <c:pt idx="16">
                        <c:v>41</c:v>
                      </c:pt>
                      <c:pt idx="17">
                        <c:v>43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92.771084337349393</c:v>
                      </c:pt>
                      <c:pt idx="5">
                        <c:v>87.951807228915655</c:v>
                      </c:pt>
                      <c:pt idx="6">
                        <c:v>69.879518072289159</c:v>
                      </c:pt>
                      <c:pt idx="7">
                        <c:v>51.807228915662648</c:v>
                      </c:pt>
                      <c:pt idx="8">
                        <c:v>34.939759036144579</c:v>
                      </c:pt>
                      <c:pt idx="9">
                        <c:v>13.253012048192772</c:v>
                      </c:pt>
                      <c:pt idx="10">
                        <c:v>6.024096385542169</c:v>
                      </c:pt>
                      <c:pt idx="11">
                        <c:v>1.2048192771084338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63E-4B76-9698-79328B380BA6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090139807123898"/>
          <c:y val="0.18108390021959681"/>
          <c:w val="0.2826909977310389"/>
          <c:h val="0.62346345749210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917124</xdr:colOff>
      <xdr:row>27</xdr:row>
      <xdr:rowOff>179614</xdr:rowOff>
    </xdr:from>
    <xdr:to>
      <xdr:col>47</xdr:col>
      <xdr:colOff>65317</xdr:colOff>
      <xdr:row>65</xdr:row>
      <xdr:rowOff>108859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95250</xdr:colOff>
      <xdr:row>28</xdr:row>
      <xdr:rowOff>89808</xdr:rowOff>
    </xdr:from>
    <xdr:to>
      <xdr:col>25</xdr:col>
      <xdr:colOff>974271</xdr:colOff>
      <xdr:row>66</xdr:row>
      <xdr:rowOff>24496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419100</xdr:colOff>
      <xdr:row>60</xdr:row>
      <xdr:rowOff>144237</xdr:rowOff>
    </xdr:from>
    <xdr:to>
      <xdr:col>27</xdr:col>
      <xdr:colOff>492578</xdr:colOff>
      <xdr:row>98</xdr:row>
      <xdr:rowOff>78924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1C2C648-AB6A-41E4-9E5F-8DBF1FB39A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0</xdr:colOff>
      <xdr:row>71</xdr:row>
      <xdr:rowOff>0</xdr:rowOff>
    </xdr:from>
    <xdr:to>
      <xdr:col>50</xdr:col>
      <xdr:colOff>312965</xdr:colOff>
      <xdr:row>108</xdr:row>
      <xdr:rowOff>114302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37CF90-E269-44CE-BFA5-61B7F4EF1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0</xdr:colOff>
      <xdr:row>103</xdr:row>
      <xdr:rowOff>0</xdr:rowOff>
    </xdr:from>
    <xdr:to>
      <xdr:col>28</xdr:col>
      <xdr:colOff>1107621</xdr:colOff>
      <xdr:row>140</xdr:row>
      <xdr:rowOff>119744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EA9D70-A427-4CFD-B09D-DC69C2E726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76"/>
  <sheetViews>
    <sheetView tabSelected="1" zoomScale="70" zoomScaleNormal="70" workbookViewId="0">
      <pane ySplit="1" topLeftCell="A2" activePane="bottomLeft" state="frozen"/>
      <selection pane="bottomLeft" activeCell="A31" sqref="A31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33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3" x14ac:dyDescent="0.3">
      <c r="A2" t="s">
        <v>72</v>
      </c>
      <c r="B2" s="13">
        <v>0</v>
      </c>
      <c r="C2">
        <v>119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3" x14ac:dyDescent="0.3">
      <c r="A3" t="s">
        <v>72</v>
      </c>
      <c r="B3" s="13">
        <v>5</v>
      </c>
      <c r="C3">
        <f t="shared" ref="C3:C20" si="1">$C$2-D3</f>
        <v>119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3" x14ac:dyDescent="0.3">
      <c r="A4" t="s">
        <v>72</v>
      </c>
      <c r="B4" s="13">
        <v>7</v>
      </c>
      <c r="C4">
        <f t="shared" si="1"/>
        <v>119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33" x14ac:dyDescent="0.3">
      <c r="A5" t="s">
        <v>72</v>
      </c>
      <c r="B5" s="13">
        <v>9</v>
      </c>
      <c r="C5">
        <f t="shared" si="1"/>
        <v>119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73</v>
      </c>
      <c r="P5" t="s">
        <v>173</v>
      </c>
      <c r="Q5" t="s">
        <v>174</v>
      </c>
      <c r="R5" t="s">
        <v>96</v>
      </c>
      <c r="S5" t="s">
        <v>97</v>
      </c>
      <c r="T5" t="s">
        <v>98</v>
      </c>
      <c r="U5" t="s">
        <v>99</v>
      </c>
      <c r="V5" t="s">
        <v>100</v>
      </c>
      <c r="W5" t="s">
        <v>101</v>
      </c>
      <c r="X5" t="s">
        <v>102</v>
      </c>
      <c r="Y5" t="s">
        <v>103</v>
      </c>
      <c r="Z5" t="s">
        <v>104</v>
      </c>
      <c r="AA5" t="s">
        <v>105</v>
      </c>
      <c r="AB5" t="s">
        <v>95</v>
      </c>
      <c r="AC5" t="s">
        <v>106</v>
      </c>
      <c r="AD5" t="s">
        <v>107</v>
      </c>
      <c r="AE5" t="s">
        <v>108</v>
      </c>
      <c r="AF5" t="s">
        <v>109</v>
      </c>
      <c r="AG5" t="s">
        <v>109</v>
      </c>
    </row>
    <row r="6" spans="1:33" x14ac:dyDescent="0.3">
      <c r="A6" t="s">
        <v>72</v>
      </c>
      <c r="B6" s="13">
        <v>13</v>
      </c>
      <c r="C6">
        <f t="shared" si="1"/>
        <v>114</v>
      </c>
      <c r="D6">
        <f t="shared" si="0"/>
        <v>5</v>
      </c>
      <c r="E6">
        <v>5</v>
      </c>
      <c r="H6">
        <f t="shared" si="2"/>
        <v>0.95798319327731096</v>
      </c>
      <c r="I6">
        <f t="shared" si="3"/>
        <v>95.798319327731093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>
        <v>100</v>
      </c>
      <c r="U6" s="10">
        <v>100</v>
      </c>
      <c r="V6" s="10">
        <v>100</v>
      </c>
      <c r="W6">
        <v>100</v>
      </c>
      <c r="X6">
        <v>100</v>
      </c>
      <c r="Y6" s="10">
        <v>100</v>
      </c>
      <c r="Z6">
        <v>100</v>
      </c>
      <c r="AA6">
        <v>100</v>
      </c>
      <c r="AB6">
        <v>100</v>
      </c>
      <c r="AC6">
        <v>100</v>
      </c>
      <c r="AD6">
        <v>100</v>
      </c>
      <c r="AE6">
        <v>100</v>
      </c>
      <c r="AF6">
        <v>100</v>
      </c>
      <c r="AG6">
        <v>100</v>
      </c>
    </row>
    <row r="7" spans="1:33" x14ac:dyDescent="0.3">
      <c r="A7" t="s">
        <v>72</v>
      </c>
      <c r="B7" s="13">
        <v>15</v>
      </c>
      <c r="C7">
        <f t="shared" si="1"/>
        <v>113</v>
      </c>
      <c r="D7">
        <f t="shared" si="0"/>
        <v>6</v>
      </c>
      <c r="E7">
        <v>1</v>
      </c>
      <c r="H7">
        <f t="shared" si="2"/>
        <v>0.94957983193277307</v>
      </c>
      <c r="I7">
        <f t="shared" si="3"/>
        <v>94.9579831932773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>
        <v>100</v>
      </c>
      <c r="U7" s="10">
        <v>100</v>
      </c>
      <c r="V7" s="10">
        <v>100</v>
      </c>
      <c r="W7">
        <v>100</v>
      </c>
      <c r="X7">
        <v>100</v>
      </c>
      <c r="Y7" s="10">
        <v>100</v>
      </c>
      <c r="Z7">
        <v>100</v>
      </c>
      <c r="AA7">
        <v>100</v>
      </c>
      <c r="AB7">
        <v>100</v>
      </c>
      <c r="AC7">
        <v>100</v>
      </c>
      <c r="AD7">
        <v>100</v>
      </c>
      <c r="AE7">
        <v>100</v>
      </c>
      <c r="AF7">
        <v>100</v>
      </c>
      <c r="AG7">
        <v>100</v>
      </c>
    </row>
    <row r="8" spans="1:33" x14ac:dyDescent="0.3">
      <c r="A8" t="s">
        <v>72</v>
      </c>
      <c r="B8" s="13">
        <v>17</v>
      </c>
      <c r="C8">
        <f t="shared" si="1"/>
        <v>109</v>
      </c>
      <c r="D8">
        <f t="shared" si="0"/>
        <v>10</v>
      </c>
      <c r="E8">
        <v>4</v>
      </c>
      <c r="H8">
        <f t="shared" si="2"/>
        <v>0.91596638655462181</v>
      </c>
      <c r="I8">
        <f t="shared" si="3"/>
        <v>91.596638655462186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>
        <v>100</v>
      </c>
      <c r="U8" s="10">
        <v>100</v>
      </c>
      <c r="V8" s="10">
        <v>100</v>
      </c>
      <c r="W8">
        <v>100</v>
      </c>
      <c r="X8">
        <v>100</v>
      </c>
      <c r="Y8" s="10">
        <v>100</v>
      </c>
      <c r="Z8">
        <v>100</v>
      </c>
      <c r="AA8">
        <v>100</v>
      </c>
      <c r="AB8">
        <v>100</v>
      </c>
      <c r="AC8">
        <v>100</v>
      </c>
      <c r="AD8">
        <v>100</v>
      </c>
      <c r="AE8">
        <v>100</v>
      </c>
      <c r="AF8">
        <v>100</v>
      </c>
      <c r="AG8">
        <v>100</v>
      </c>
    </row>
    <row r="9" spans="1:33" x14ac:dyDescent="0.3">
      <c r="A9" t="s">
        <v>72</v>
      </c>
      <c r="B9" s="13">
        <v>20</v>
      </c>
      <c r="C9">
        <f t="shared" si="1"/>
        <v>98</v>
      </c>
      <c r="D9">
        <f t="shared" ref="D9:D20" si="4">SUM(E9:F9,D8)</f>
        <v>21</v>
      </c>
      <c r="E9">
        <v>11</v>
      </c>
      <c r="H9">
        <f t="shared" si="2"/>
        <v>0.82352941176470584</v>
      </c>
      <c r="I9">
        <f t="shared" si="3"/>
        <v>82.35294117647058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>
        <v>100</v>
      </c>
      <c r="U9" s="10">
        <v>100</v>
      </c>
      <c r="V9" s="10">
        <v>100</v>
      </c>
      <c r="W9">
        <v>100</v>
      </c>
      <c r="X9">
        <v>100</v>
      </c>
      <c r="Y9" s="10">
        <v>100</v>
      </c>
      <c r="Z9">
        <v>100</v>
      </c>
      <c r="AA9">
        <v>100</v>
      </c>
      <c r="AB9">
        <v>100</v>
      </c>
      <c r="AC9">
        <v>100</v>
      </c>
      <c r="AD9">
        <v>100</v>
      </c>
      <c r="AE9">
        <v>100</v>
      </c>
      <c r="AF9">
        <v>100</v>
      </c>
      <c r="AG9">
        <v>100</v>
      </c>
    </row>
    <row r="10" spans="1:33" x14ac:dyDescent="0.3">
      <c r="A10" t="s">
        <v>72</v>
      </c>
      <c r="B10" s="13">
        <v>22</v>
      </c>
      <c r="C10">
        <f t="shared" si="1"/>
        <v>82</v>
      </c>
      <c r="D10">
        <f t="shared" si="4"/>
        <v>37</v>
      </c>
      <c r="E10">
        <v>16</v>
      </c>
      <c r="H10">
        <f t="shared" si="2"/>
        <v>0.68907563025210083</v>
      </c>
      <c r="I10">
        <f t="shared" si="3"/>
        <v>68.907563025210081</v>
      </c>
      <c r="M10" s="13">
        <v>13</v>
      </c>
      <c r="N10" s="13">
        <v>13</v>
      </c>
      <c r="O10" s="10">
        <v>95.798319327731093</v>
      </c>
      <c r="P10" s="10">
        <v>93.805309734513273</v>
      </c>
      <c r="Q10">
        <v>93.103448275862064</v>
      </c>
      <c r="R10" s="10">
        <v>98.165137614678898</v>
      </c>
      <c r="S10" s="10">
        <v>100</v>
      </c>
      <c r="T10" s="10">
        <v>95.041322314049594</v>
      </c>
      <c r="U10" s="10">
        <v>100</v>
      </c>
      <c r="V10" s="10">
        <v>95.726495726495727</v>
      </c>
      <c r="W10">
        <v>96.721311475409834</v>
      </c>
      <c r="X10">
        <v>99.180327868852459</v>
      </c>
      <c r="Y10" s="10">
        <v>97.540983606557376</v>
      </c>
      <c r="Z10">
        <v>94.73684210526315</v>
      </c>
      <c r="AA10">
        <v>95.934959349593498</v>
      </c>
      <c r="AB10" s="10">
        <v>97.142857142857139</v>
      </c>
      <c r="AC10">
        <v>97.058823529411768</v>
      </c>
      <c r="AD10">
        <v>92.771084337349393</v>
      </c>
      <c r="AE10">
        <v>98.245614035087712</v>
      </c>
      <c r="AF10">
        <v>90.361445783132538</v>
      </c>
      <c r="AG10">
        <v>90.361445783132538</v>
      </c>
    </row>
    <row r="11" spans="1:33" x14ac:dyDescent="0.3">
      <c r="A11" t="s">
        <v>72</v>
      </c>
      <c r="B11" s="13">
        <v>24</v>
      </c>
      <c r="C11">
        <f t="shared" si="1"/>
        <v>62</v>
      </c>
      <c r="D11">
        <f t="shared" si="4"/>
        <v>57</v>
      </c>
      <c r="E11">
        <v>20</v>
      </c>
      <c r="H11">
        <f t="shared" si="2"/>
        <v>0.52100840336134457</v>
      </c>
      <c r="I11">
        <f t="shared" si="3"/>
        <v>52.100840336134461</v>
      </c>
      <c r="M11" s="13">
        <v>15</v>
      </c>
      <c r="N11" s="13">
        <v>15</v>
      </c>
      <c r="O11" s="10">
        <v>94.9579831932773</v>
      </c>
      <c r="P11" s="10">
        <v>91.150442477876098</v>
      </c>
      <c r="Q11">
        <v>87.356321839080465</v>
      </c>
      <c r="R11" s="10">
        <v>98.165137614678898</v>
      </c>
      <c r="S11" s="10">
        <v>100</v>
      </c>
      <c r="T11" s="10">
        <v>93.388429752066116</v>
      </c>
      <c r="U11" s="10">
        <v>100</v>
      </c>
      <c r="V11" s="10">
        <v>95.726495726495727</v>
      </c>
      <c r="W11">
        <v>96.721311475409834</v>
      </c>
      <c r="X11">
        <v>98.360655737704917</v>
      </c>
      <c r="Y11" s="10">
        <v>95.081967213114751</v>
      </c>
      <c r="Z11">
        <v>93.859649122807014</v>
      </c>
      <c r="AA11">
        <v>95.121951219512198</v>
      </c>
      <c r="AB11" s="10">
        <v>94.285714285714278</v>
      </c>
      <c r="AC11">
        <v>95.098039215686271</v>
      </c>
      <c r="AD11">
        <v>87.951807228915655</v>
      </c>
      <c r="AE11">
        <v>97.368421052631575</v>
      </c>
      <c r="AF11">
        <v>81.92771084337349</v>
      </c>
      <c r="AG11">
        <v>81.92771084337349</v>
      </c>
    </row>
    <row r="12" spans="1:33" x14ac:dyDescent="0.3">
      <c r="A12" t="s">
        <v>72</v>
      </c>
      <c r="B12" s="13">
        <v>27</v>
      </c>
      <c r="C12">
        <f t="shared" si="1"/>
        <v>27</v>
      </c>
      <c r="D12">
        <f>SUM(E12:F12,D11)</f>
        <v>92</v>
      </c>
      <c r="E12">
        <v>35</v>
      </c>
      <c r="H12">
        <f t="shared" si="2"/>
        <v>0.22689075630252101</v>
      </c>
      <c r="I12">
        <f t="shared" si="3"/>
        <v>22.689075630252102</v>
      </c>
      <c r="M12" s="13">
        <v>17</v>
      </c>
      <c r="N12" s="13">
        <v>17</v>
      </c>
      <c r="O12" s="10">
        <v>91.596638655462186</v>
      </c>
      <c r="P12" s="10">
        <v>85.840707964601776</v>
      </c>
      <c r="Q12">
        <v>81.609195402298852</v>
      </c>
      <c r="R12" s="10">
        <v>98.165137614678898</v>
      </c>
      <c r="S12" s="10">
        <v>100</v>
      </c>
      <c r="T12" s="10">
        <v>87.603305785123965</v>
      </c>
      <c r="U12" s="10">
        <v>96.330275229357795</v>
      </c>
      <c r="V12" s="10">
        <v>94.01709401709401</v>
      </c>
      <c r="W12">
        <v>95.081967213114751</v>
      </c>
      <c r="X12">
        <v>95.901639344262293</v>
      </c>
      <c r="Y12" s="10">
        <v>91.803278688524586</v>
      </c>
      <c r="Z12">
        <v>89.473684210526315</v>
      </c>
      <c r="AA12">
        <v>92.682926829268297</v>
      </c>
      <c r="AB12" s="10">
        <v>89.523809523809533</v>
      </c>
      <c r="AC12">
        <v>90.196078431372555</v>
      </c>
      <c r="AD12">
        <v>69.879518072289159</v>
      </c>
      <c r="AE12">
        <v>91.228070175438589</v>
      </c>
      <c r="AF12">
        <v>66.265060240963862</v>
      </c>
      <c r="AG12">
        <v>66.265060240963862</v>
      </c>
    </row>
    <row r="13" spans="1:33" x14ac:dyDescent="0.3">
      <c r="A13" t="s">
        <v>72</v>
      </c>
      <c r="B13" s="13">
        <v>29</v>
      </c>
      <c r="C13">
        <f t="shared" si="1"/>
        <v>10</v>
      </c>
      <c r="D13">
        <f t="shared" si="4"/>
        <v>109</v>
      </c>
      <c r="E13">
        <v>17</v>
      </c>
      <c r="H13">
        <f t="shared" si="2"/>
        <v>8.4033613445378158E-2</v>
      </c>
      <c r="I13">
        <f t="shared" si="3"/>
        <v>8.4033613445378155</v>
      </c>
      <c r="M13" s="13">
        <v>20</v>
      </c>
      <c r="N13" s="13">
        <v>20</v>
      </c>
      <c r="O13" s="10">
        <v>82.35294117647058</v>
      </c>
      <c r="P13" s="10">
        <v>80.530973451327441</v>
      </c>
      <c r="Q13" s="10">
        <v>77.011494252873561</v>
      </c>
      <c r="R13" s="10">
        <v>97.247706422018354</v>
      </c>
      <c r="S13" s="10">
        <v>99.137931034482762</v>
      </c>
      <c r="T13" s="10">
        <v>77.685950413223139</v>
      </c>
      <c r="U13" s="10">
        <v>91.743119266055047</v>
      </c>
      <c r="V13" s="10">
        <v>93.162393162393158</v>
      </c>
      <c r="W13">
        <v>91.803278688524586</v>
      </c>
      <c r="X13">
        <v>91.803278688524586</v>
      </c>
      <c r="Y13" s="10">
        <v>83.606557377049185</v>
      </c>
      <c r="Z13">
        <v>78.94736842105263</v>
      </c>
      <c r="AA13">
        <v>87.804878048780495</v>
      </c>
      <c r="AB13" s="10">
        <v>79.047619047619051</v>
      </c>
      <c r="AC13">
        <v>77.450980392156865</v>
      </c>
      <c r="AD13">
        <v>51.807228915662648</v>
      </c>
      <c r="AE13">
        <v>83.333333333333343</v>
      </c>
      <c r="AF13">
        <v>39.75903614457831</v>
      </c>
      <c r="AG13">
        <v>39.75903614457831</v>
      </c>
    </row>
    <row r="14" spans="1:33" x14ac:dyDescent="0.3">
      <c r="A14" t="s">
        <v>72</v>
      </c>
      <c r="B14" s="13">
        <v>31</v>
      </c>
      <c r="C14">
        <f t="shared" si="1"/>
        <v>1</v>
      </c>
      <c r="D14">
        <f t="shared" si="4"/>
        <v>118</v>
      </c>
      <c r="E14">
        <v>9</v>
      </c>
      <c r="H14">
        <f t="shared" si="2"/>
        <v>8.4033613445378148E-3</v>
      </c>
      <c r="I14">
        <f t="shared" si="3"/>
        <v>0.84033613445378152</v>
      </c>
      <c r="M14" s="13">
        <v>22</v>
      </c>
      <c r="N14" s="13">
        <v>22</v>
      </c>
      <c r="O14" s="10">
        <v>68.907563025210081</v>
      </c>
      <c r="P14" s="10">
        <v>76.991150442477874</v>
      </c>
      <c r="Q14" s="10">
        <v>67.81609195402298</v>
      </c>
      <c r="R14" s="10">
        <v>95.412844036697251</v>
      </c>
      <c r="S14" s="10">
        <v>97.41379310344827</v>
      </c>
      <c r="T14" s="10">
        <v>70.247933884297524</v>
      </c>
      <c r="U14" s="10">
        <v>86.238532110091754</v>
      </c>
      <c r="V14" s="10">
        <v>91.452991452991455</v>
      </c>
      <c r="W14" s="10">
        <v>86.065573770491795</v>
      </c>
      <c r="X14" s="10">
        <v>87.704918032786878</v>
      </c>
      <c r="Y14" s="10">
        <v>74.590163934426229</v>
      </c>
      <c r="Z14">
        <v>70.175438596491219</v>
      </c>
      <c r="AA14" s="10">
        <v>73.170731707317074</v>
      </c>
      <c r="AB14" s="10">
        <v>66.666666666666657</v>
      </c>
      <c r="AC14">
        <v>53.921568627450981</v>
      </c>
      <c r="AD14">
        <v>34.939759036144579</v>
      </c>
      <c r="AE14">
        <v>75.438596491228068</v>
      </c>
      <c r="AF14">
        <v>3.6144578313253009</v>
      </c>
      <c r="AG14">
        <v>3.6144578313253009</v>
      </c>
    </row>
    <row r="15" spans="1:33" x14ac:dyDescent="0.3">
      <c r="A15" t="s">
        <v>72</v>
      </c>
      <c r="B15" s="13">
        <v>34</v>
      </c>
      <c r="C15">
        <f t="shared" si="1"/>
        <v>0</v>
      </c>
      <c r="D15">
        <f t="shared" si="4"/>
        <v>119</v>
      </c>
      <c r="E15">
        <v>1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52.100840336134461</v>
      </c>
      <c r="P15" s="10">
        <v>68.141592920353972</v>
      </c>
      <c r="Q15" s="10">
        <v>45.977011494252871</v>
      </c>
      <c r="R15" s="10">
        <v>90.825688073394488</v>
      </c>
      <c r="S15" s="10">
        <v>95.689655172413794</v>
      </c>
      <c r="T15" s="10">
        <v>63.636363636363633</v>
      </c>
      <c r="U15" s="10">
        <v>81.651376146788991</v>
      </c>
      <c r="V15" s="10">
        <v>88.888888888888886</v>
      </c>
      <c r="W15" s="10">
        <v>68.852459016393439</v>
      </c>
      <c r="X15" s="10">
        <v>79.508196721311478</v>
      </c>
      <c r="Y15" s="10">
        <v>58.196721311475407</v>
      </c>
      <c r="Z15" s="10">
        <v>59.649122807017541</v>
      </c>
      <c r="AA15" s="10">
        <v>49.59349593495935</v>
      </c>
      <c r="AB15" s="10">
        <v>47.619047619047613</v>
      </c>
      <c r="AC15">
        <v>30.392156862745097</v>
      </c>
      <c r="AD15">
        <v>13.253012048192772</v>
      </c>
      <c r="AE15">
        <v>61.403508771929829</v>
      </c>
      <c r="AF15">
        <v>2.4096385542168677</v>
      </c>
      <c r="AG15">
        <v>2.4096385542168677</v>
      </c>
    </row>
    <row r="16" spans="1:33" x14ac:dyDescent="0.3">
      <c r="A16" t="s">
        <v>72</v>
      </c>
      <c r="B16" s="13">
        <v>36</v>
      </c>
      <c r="C16">
        <f t="shared" si="1"/>
        <v>0</v>
      </c>
      <c r="D16">
        <f>SUM(E16:F16,D15)</f>
        <v>119</v>
      </c>
      <c r="H16">
        <f t="shared" si="2"/>
        <v>0</v>
      </c>
      <c r="I16">
        <f t="shared" si="3"/>
        <v>0</v>
      </c>
      <c r="M16" s="13">
        <v>27</v>
      </c>
      <c r="N16" s="13">
        <v>27</v>
      </c>
      <c r="O16" s="10">
        <v>22.689075630252102</v>
      </c>
      <c r="P16" s="10">
        <v>54.86725663716814</v>
      </c>
      <c r="Q16" s="10">
        <v>22.988505747126435</v>
      </c>
      <c r="R16" s="10">
        <v>87.155963302752298</v>
      </c>
      <c r="S16" s="10">
        <v>93.103448275862064</v>
      </c>
      <c r="T16" s="10">
        <v>57.851239669421481</v>
      </c>
      <c r="U16" s="10">
        <v>77.064220183486242</v>
      </c>
      <c r="V16" s="11">
        <v>86.324786324786331</v>
      </c>
      <c r="W16" s="10">
        <v>51.639344262295083</v>
      </c>
      <c r="X16">
        <v>68.852459016393439</v>
      </c>
      <c r="Y16">
        <v>40.16393442622951</v>
      </c>
      <c r="Z16">
        <v>43.859649122807014</v>
      </c>
      <c r="AA16">
        <v>27.64227642276423</v>
      </c>
      <c r="AB16">
        <v>28.571428571428569</v>
      </c>
      <c r="AC16">
        <v>6.8627450980392162</v>
      </c>
      <c r="AD16">
        <v>6.024096385542169</v>
      </c>
      <c r="AE16">
        <v>45.614035087719294</v>
      </c>
      <c r="AF16">
        <v>0</v>
      </c>
      <c r="AG16">
        <v>0</v>
      </c>
    </row>
    <row r="17" spans="1:31" x14ac:dyDescent="0.3">
      <c r="A17" t="s">
        <v>72</v>
      </c>
      <c r="B17" s="13">
        <v>38</v>
      </c>
      <c r="C17">
        <f t="shared" si="1"/>
        <v>0</v>
      </c>
      <c r="D17">
        <f t="shared" si="4"/>
        <v>119</v>
      </c>
      <c r="H17">
        <f t="shared" si="2"/>
        <v>0</v>
      </c>
      <c r="I17">
        <f t="shared" si="3"/>
        <v>0</v>
      </c>
      <c r="M17" s="13">
        <v>29</v>
      </c>
      <c r="N17" s="13">
        <v>29</v>
      </c>
      <c r="O17" s="10">
        <v>8.4033613445378155</v>
      </c>
      <c r="P17" s="10">
        <v>33.628318584070797</v>
      </c>
      <c r="Q17" s="10">
        <v>4.5977011494252871</v>
      </c>
      <c r="R17" s="10">
        <v>77.064220183486242</v>
      </c>
      <c r="S17" s="10">
        <v>85.34482758620689</v>
      </c>
      <c r="T17" s="10">
        <v>47.107438016528924</v>
      </c>
      <c r="U17">
        <v>69.724770642201833</v>
      </c>
      <c r="V17">
        <v>78.632478632478637</v>
      </c>
      <c r="W17" s="10">
        <v>22.950819672131146</v>
      </c>
      <c r="X17">
        <v>43.442622950819668</v>
      </c>
      <c r="Y17">
        <v>25.409836065573771</v>
      </c>
      <c r="Z17">
        <v>18.421052631578945</v>
      </c>
      <c r="AA17">
        <v>4.0650406504065035</v>
      </c>
      <c r="AB17">
        <v>1.9047619047619049</v>
      </c>
      <c r="AC17">
        <v>0</v>
      </c>
      <c r="AD17">
        <v>1.2048192771084338</v>
      </c>
      <c r="AE17">
        <v>14.912280701754385</v>
      </c>
    </row>
    <row r="18" spans="1:31" x14ac:dyDescent="0.3">
      <c r="A18" t="s">
        <v>72</v>
      </c>
      <c r="B18" s="13">
        <v>41</v>
      </c>
      <c r="C18">
        <f>$C$2-D18</f>
        <v>0</v>
      </c>
      <c r="D18">
        <f t="shared" si="4"/>
        <v>119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0.84033613445378152</v>
      </c>
      <c r="P18" s="10">
        <v>16.814159292035399</v>
      </c>
      <c r="Q18" s="10">
        <v>0</v>
      </c>
      <c r="R18" s="10">
        <v>67.889908256880744</v>
      </c>
      <c r="S18" s="10">
        <v>76.724137931034491</v>
      </c>
      <c r="T18" s="10">
        <v>37.190082644628099</v>
      </c>
      <c r="U18" s="10">
        <v>58.715596330275233</v>
      </c>
      <c r="V18" s="10">
        <v>67.521367521367523</v>
      </c>
      <c r="W18" s="10">
        <v>4.0983606557377046</v>
      </c>
      <c r="X18">
        <v>15.573770491803279</v>
      </c>
      <c r="Y18">
        <v>9.8360655737704921</v>
      </c>
      <c r="Z18">
        <v>8.7719298245614024</v>
      </c>
      <c r="AA18">
        <v>0</v>
      </c>
      <c r="AB18">
        <v>0</v>
      </c>
      <c r="AD18">
        <v>0</v>
      </c>
      <c r="AE18">
        <v>2.6315789473684208</v>
      </c>
    </row>
    <row r="19" spans="1:31" x14ac:dyDescent="0.3">
      <c r="A19" t="s">
        <v>72</v>
      </c>
      <c r="B19" s="13">
        <v>43</v>
      </c>
      <c r="C19">
        <f t="shared" si="1"/>
        <v>0</v>
      </c>
      <c r="D19">
        <f t="shared" si="4"/>
        <v>119</v>
      </c>
      <c r="H19">
        <f t="shared" si="2"/>
        <v>0</v>
      </c>
      <c r="I19">
        <f t="shared" si="3"/>
        <v>0</v>
      </c>
      <c r="M19" s="13">
        <v>34</v>
      </c>
      <c r="N19" s="13">
        <v>34</v>
      </c>
      <c r="O19" s="10">
        <v>0</v>
      </c>
      <c r="P19" s="10">
        <v>2.6548672566371683</v>
      </c>
      <c r="Q19" s="10"/>
      <c r="R19" s="10">
        <v>44.036697247706428</v>
      </c>
      <c r="S19" s="10">
        <v>50.862068965517238</v>
      </c>
      <c r="T19" s="10">
        <v>23.966942148760332</v>
      </c>
      <c r="U19" s="10">
        <v>40.366972477064223</v>
      </c>
      <c r="V19" s="10">
        <v>41.880341880341881</v>
      </c>
      <c r="W19" s="10">
        <v>0.81967213114754101</v>
      </c>
      <c r="X19">
        <v>4.918032786885246</v>
      </c>
      <c r="Y19">
        <v>0.81967213114754101</v>
      </c>
      <c r="Z19">
        <v>2.6315789473684208</v>
      </c>
      <c r="AE19">
        <v>0</v>
      </c>
    </row>
    <row r="20" spans="1:31" x14ac:dyDescent="0.3">
      <c r="A20" t="s">
        <v>72</v>
      </c>
      <c r="B20" s="13">
        <v>45</v>
      </c>
      <c r="C20">
        <f t="shared" si="1"/>
        <v>0</v>
      </c>
      <c r="D20">
        <f t="shared" si="4"/>
        <v>119</v>
      </c>
      <c r="H20">
        <f t="shared" si="2"/>
        <v>0</v>
      </c>
      <c r="I20">
        <f t="shared" si="3"/>
        <v>0</v>
      </c>
      <c r="M20" s="13">
        <v>36</v>
      </c>
      <c r="N20" s="13">
        <v>36</v>
      </c>
      <c r="O20" s="10"/>
      <c r="P20" s="10">
        <v>1.7699115044247788</v>
      </c>
      <c r="Q20" s="10"/>
      <c r="R20" s="10">
        <v>24.770642201834864</v>
      </c>
      <c r="S20" s="10">
        <v>35.344827586206897</v>
      </c>
      <c r="T20" s="10">
        <v>16.528925619834713</v>
      </c>
      <c r="U20" s="10">
        <v>27.522935779816514</v>
      </c>
      <c r="V20" s="10">
        <v>29.059829059829063</v>
      </c>
      <c r="W20" s="10">
        <v>0</v>
      </c>
      <c r="X20">
        <v>2.459016393442623</v>
      </c>
      <c r="Y20">
        <v>0.81967213114754101</v>
      </c>
      <c r="Z20">
        <v>0.8771929824561403</v>
      </c>
    </row>
    <row r="21" spans="1:31" x14ac:dyDescent="0.3">
      <c r="M21" s="13">
        <v>38</v>
      </c>
      <c r="N21" s="13">
        <v>38</v>
      </c>
      <c r="O21" s="10"/>
      <c r="P21" s="10">
        <v>0</v>
      </c>
      <c r="Q21" s="10"/>
      <c r="R21" s="10">
        <v>11.009174311926607</v>
      </c>
      <c r="S21" s="10">
        <v>26.72413793103448</v>
      </c>
      <c r="T21" s="10">
        <v>11.570247933884298</v>
      </c>
      <c r="U21" s="10">
        <v>12.844036697247708</v>
      </c>
      <c r="V21" s="12">
        <v>17.948717948717949</v>
      </c>
      <c r="W21" s="10"/>
      <c r="X21">
        <v>0.83333333333333337</v>
      </c>
      <c r="Y21">
        <v>0</v>
      </c>
      <c r="Z21">
        <v>0</v>
      </c>
    </row>
    <row r="22" spans="1:31" x14ac:dyDescent="0.3">
      <c r="A22" t="s">
        <v>173</v>
      </c>
      <c r="B22" s="13">
        <v>0</v>
      </c>
      <c r="C22">
        <v>113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41</v>
      </c>
      <c r="N22" s="13">
        <v>41</v>
      </c>
      <c r="O22" s="10"/>
      <c r="P22" s="10"/>
      <c r="Q22" s="10"/>
      <c r="R22" s="10">
        <v>4.5871559633027523</v>
      </c>
      <c r="S22" s="10">
        <v>8.6206896551724146</v>
      </c>
      <c r="T22" s="10">
        <v>4.9586776859504136</v>
      </c>
      <c r="U22" s="10">
        <v>7.3394495412844041</v>
      </c>
      <c r="V22" s="10">
        <v>5.1282051282051277</v>
      </c>
      <c r="W22" s="10"/>
      <c r="X22">
        <v>0</v>
      </c>
    </row>
    <row r="23" spans="1:31" x14ac:dyDescent="0.3">
      <c r="A23" t="s">
        <v>173</v>
      </c>
      <c r="B23" s="13">
        <v>5</v>
      </c>
      <c r="C23">
        <f t="shared" ref="C23:C40" si="6">$C$22-D23</f>
        <v>113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43</v>
      </c>
      <c r="N23" s="13">
        <v>43</v>
      </c>
      <c r="O23" s="10"/>
      <c r="P23" s="10"/>
      <c r="Q23" s="10"/>
      <c r="R23" s="10">
        <v>0</v>
      </c>
      <c r="S23" s="10">
        <v>0.86206896551724133</v>
      </c>
      <c r="T23" s="10">
        <v>0.82644628099173556</v>
      </c>
      <c r="U23" s="10">
        <v>0</v>
      </c>
      <c r="V23" s="10">
        <v>0</v>
      </c>
      <c r="W23" s="10"/>
    </row>
    <row r="24" spans="1:31" x14ac:dyDescent="0.3">
      <c r="A24" t="s">
        <v>173</v>
      </c>
      <c r="B24" s="13">
        <v>7</v>
      </c>
      <c r="C24">
        <f t="shared" si="6"/>
        <v>113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>
        <v>0</v>
      </c>
      <c r="T24">
        <v>0</v>
      </c>
      <c r="U24" s="10"/>
      <c r="V24" s="10"/>
    </row>
    <row r="25" spans="1:31" x14ac:dyDescent="0.3">
      <c r="A25" t="s">
        <v>173</v>
      </c>
      <c r="B25" s="13">
        <v>9</v>
      </c>
      <c r="C25">
        <f t="shared" si="6"/>
        <v>113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1" x14ac:dyDescent="0.3">
      <c r="A26" t="s">
        <v>173</v>
      </c>
      <c r="B26" s="13">
        <v>13</v>
      </c>
      <c r="C26">
        <f t="shared" si="6"/>
        <v>106</v>
      </c>
      <c r="D26">
        <f t="shared" si="7"/>
        <v>7</v>
      </c>
      <c r="E26">
        <v>7</v>
      </c>
      <c r="H26">
        <f t="shared" si="8"/>
        <v>0.93805309734513276</v>
      </c>
      <c r="I26">
        <f t="shared" si="3"/>
        <v>93.805309734513273</v>
      </c>
    </row>
    <row r="27" spans="1:31" x14ac:dyDescent="0.3">
      <c r="A27" t="s">
        <v>173</v>
      </c>
      <c r="B27" s="13">
        <v>15</v>
      </c>
      <c r="C27">
        <f t="shared" si="6"/>
        <v>103</v>
      </c>
      <c r="D27">
        <f t="shared" si="7"/>
        <v>10</v>
      </c>
      <c r="E27">
        <v>3</v>
      </c>
      <c r="H27">
        <f t="shared" si="8"/>
        <v>0.91150442477876104</v>
      </c>
      <c r="I27">
        <f t="shared" si="3"/>
        <v>91.150442477876098</v>
      </c>
    </row>
    <row r="28" spans="1:31" x14ac:dyDescent="0.3">
      <c r="A28" t="s">
        <v>173</v>
      </c>
      <c r="B28" s="13">
        <v>17</v>
      </c>
      <c r="C28">
        <f t="shared" si="6"/>
        <v>97</v>
      </c>
      <c r="D28">
        <f>SUM(E28:F28,D27)</f>
        <v>16</v>
      </c>
      <c r="E28">
        <v>6</v>
      </c>
      <c r="H28">
        <f t="shared" si="8"/>
        <v>0.8584070796460177</v>
      </c>
      <c r="I28">
        <f t="shared" si="3"/>
        <v>85.840707964601776</v>
      </c>
    </row>
    <row r="29" spans="1:31" x14ac:dyDescent="0.3">
      <c r="A29" t="s">
        <v>173</v>
      </c>
      <c r="B29" s="13">
        <v>20</v>
      </c>
      <c r="C29">
        <f t="shared" si="6"/>
        <v>91</v>
      </c>
      <c r="D29">
        <f t="shared" ref="D29:D35" si="9">SUM(E29:F29,D28)</f>
        <v>22</v>
      </c>
      <c r="E29">
        <v>6</v>
      </c>
      <c r="H29">
        <f t="shared" si="8"/>
        <v>0.80530973451327437</v>
      </c>
      <c r="I29">
        <f t="shared" si="3"/>
        <v>80.530973451327441</v>
      </c>
    </row>
    <row r="30" spans="1:31" x14ac:dyDescent="0.3">
      <c r="A30" t="s">
        <v>173</v>
      </c>
      <c r="B30" s="13">
        <v>22</v>
      </c>
      <c r="C30">
        <f t="shared" si="6"/>
        <v>87</v>
      </c>
      <c r="D30">
        <f t="shared" si="9"/>
        <v>26</v>
      </c>
      <c r="E30">
        <v>4</v>
      </c>
      <c r="H30">
        <f t="shared" si="8"/>
        <v>0.76991150442477874</v>
      </c>
      <c r="I30">
        <f t="shared" si="3"/>
        <v>76.991150442477874</v>
      </c>
    </row>
    <row r="31" spans="1:31" x14ac:dyDescent="0.3">
      <c r="A31" t="s">
        <v>173</v>
      </c>
      <c r="B31" s="13">
        <v>24</v>
      </c>
      <c r="C31">
        <f t="shared" si="6"/>
        <v>77</v>
      </c>
      <c r="D31">
        <f t="shared" si="9"/>
        <v>36</v>
      </c>
      <c r="E31">
        <v>10</v>
      </c>
      <c r="H31">
        <f t="shared" si="8"/>
        <v>0.68141592920353977</v>
      </c>
      <c r="I31">
        <f t="shared" si="3"/>
        <v>68.141592920353972</v>
      </c>
    </row>
    <row r="32" spans="1:31" x14ac:dyDescent="0.3">
      <c r="A32" t="s">
        <v>173</v>
      </c>
      <c r="B32" s="13">
        <v>27</v>
      </c>
      <c r="C32">
        <f t="shared" si="6"/>
        <v>62</v>
      </c>
      <c r="D32">
        <f t="shared" si="9"/>
        <v>51</v>
      </c>
      <c r="E32">
        <v>15</v>
      </c>
      <c r="H32">
        <f t="shared" si="8"/>
        <v>0.54867256637168138</v>
      </c>
      <c r="I32">
        <f t="shared" si="3"/>
        <v>54.86725663716814</v>
      </c>
    </row>
    <row r="33" spans="1:9" x14ac:dyDescent="0.3">
      <c r="A33" t="s">
        <v>173</v>
      </c>
      <c r="B33" s="13">
        <v>29</v>
      </c>
      <c r="C33">
        <f t="shared" si="6"/>
        <v>38</v>
      </c>
      <c r="D33">
        <f t="shared" si="9"/>
        <v>75</v>
      </c>
      <c r="E33">
        <v>24</v>
      </c>
      <c r="H33">
        <f t="shared" si="8"/>
        <v>0.33628318584070799</v>
      </c>
      <c r="I33">
        <f t="shared" si="3"/>
        <v>33.628318584070797</v>
      </c>
    </row>
    <row r="34" spans="1:9" x14ac:dyDescent="0.3">
      <c r="A34" t="s">
        <v>173</v>
      </c>
      <c r="B34" s="13">
        <v>31</v>
      </c>
      <c r="C34">
        <f t="shared" si="6"/>
        <v>19</v>
      </c>
      <c r="D34">
        <f t="shared" si="9"/>
        <v>94</v>
      </c>
      <c r="E34">
        <v>19</v>
      </c>
      <c r="H34">
        <f t="shared" si="8"/>
        <v>0.16814159292035399</v>
      </c>
      <c r="I34">
        <f t="shared" si="3"/>
        <v>16.814159292035399</v>
      </c>
    </row>
    <row r="35" spans="1:9" x14ac:dyDescent="0.3">
      <c r="A35" t="s">
        <v>173</v>
      </c>
      <c r="B35" s="13">
        <v>34</v>
      </c>
      <c r="C35">
        <f t="shared" si="6"/>
        <v>3</v>
      </c>
      <c r="D35">
        <f t="shared" si="9"/>
        <v>110</v>
      </c>
      <c r="E35">
        <v>16</v>
      </c>
      <c r="H35">
        <f t="shared" ref="H35:H39" si="10">C35/$C$22</f>
        <v>2.6548672566371681E-2</v>
      </c>
      <c r="I35">
        <f t="shared" si="3"/>
        <v>2.6548672566371683</v>
      </c>
    </row>
    <row r="36" spans="1:9" x14ac:dyDescent="0.3">
      <c r="A36" t="s">
        <v>173</v>
      </c>
      <c r="B36" s="13">
        <v>36</v>
      </c>
      <c r="C36">
        <f t="shared" si="6"/>
        <v>2</v>
      </c>
      <c r="D36">
        <f>SUM(E36:F36,D35)</f>
        <v>111</v>
      </c>
      <c r="E36">
        <v>1</v>
      </c>
      <c r="H36">
        <f t="shared" si="10"/>
        <v>1.7699115044247787E-2</v>
      </c>
      <c r="I36">
        <f t="shared" si="3"/>
        <v>1.7699115044247788</v>
      </c>
    </row>
    <row r="37" spans="1:9" x14ac:dyDescent="0.3">
      <c r="A37" t="s">
        <v>173</v>
      </c>
      <c r="B37" s="13">
        <v>38</v>
      </c>
      <c r="C37">
        <f t="shared" si="6"/>
        <v>0</v>
      </c>
      <c r="D37">
        <f t="shared" ref="D37:D39" si="11">SUM(E37:F37,D36)</f>
        <v>113</v>
      </c>
      <c r="E37">
        <v>2</v>
      </c>
      <c r="H37">
        <f t="shared" si="10"/>
        <v>0</v>
      </c>
      <c r="I37">
        <f t="shared" si="3"/>
        <v>0</v>
      </c>
    </row>
    <row r="38" spans="1:9" x14ac:dyDescent="0.3">
      <c r="A38" t="s">
        <v>173</v>
      </c>
      <c r="B38" s="13">
        <v>41</v>
      </c>
      <c r="C38">
        <f t="shared" si="6"/>
        <v>0</v>
      </c>
      <c r="D38">
        <f t="shared" si="11"/>
        <v>113</v>
      </c>
      <c r="H38">
        <f t="shared" si="10"/>
        <v>0</v>
      </c>
      <c r="I38">
        <f t="shared" si="3"/>
        <v>0</v>
      </c>
    </row>
    <row r="39" spans="1:9" x14ac:dyDescent="0.3">
      <c r="A39" t="s">
        <v>173</v>
      </c>
      <c r="B39" s="13">
        <v>43</v>
      </c>
      <c r="C39">
        <f t="shared" si="6"/>
        <v>0</v>
      </c>
      <c r="D39">
        <f t="shared" si="11"/>
        <v>113</v>
      </c>
      <c r="H39">
        <f t="shared" si="10"/>
        <v>0</v>
      </c>
      <c r="I39">
        <f t="shared" si="3"/>
        <v>0</v>
      </c>
    </row>
    <row r="40" spans="1:9" x14ac:dyDescent="0.3">
      <c r="A40" t="s">
        <v>173</v>
      </c>
      <c r="B40" s="13">
        <v>45</v>
      </c>
      <c r="C40">
        <f t="shared" si="6"/>
        <v>0</v>
      </c>
      <c r="D40">
        <f t="shared" ref="D40" si="12">SUM(E40:F40,D39)</f>
        <v>113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174</v>
      </c>
      <c r="B42" s="13">
        <v>0</v>
      </c>
      <c r="C42">
        <v>87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174</v>
      </c>
      <c r="B43" s="13">
        <v>5</v>
      </c>
      <c r="C43">
        <f>$C$42-D43</f>
        <v>87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174</v>
      </c>
      <c r="B44" s="13">
        <v>7</v>
      </c>
      <c r="C44">
        <f t="shared" ref="C44:C57" si="18">$C$42-D44</f>
        <v>87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174</v>
      </c>
      <c r="B45" s="13">
        <v>9</v>
      </c>
      <c r="C45">
        <f t="shared" si="18"/>
        <v>87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174</v>
      </c>
      <c r="B46" s="13">
        <v>13</v>
      </c>
      <c r="C46">
        <f t="shared" si="18"/>
        <v>81</v>
      </c>
      <c r="D46">
        <f>SUM(E46:F46,D45)</f>
        <v>6</v>
      </c>
      <c r="E46">
        <v>6</v>
      </c>
      <c r="H46">
        <f t="shared" si="16"/>
        <v>0.93103448275862066</v>
      </c>
      <c r="I46">
        <f t="shared" si="17"/>
        <v>93.103448275862064</v>
      </c>
    </row>
    <row r="47" spans="1:9" x14ac:dyDescent="0.3">
      <c r="A47" t="s">
        <v>174</v>
      </c>
      <c r="B47" s="13">
        <v>15</v>
      </c>
      <c r="C47">
        <f t="shared" si="18"/>
        <v>76</v>
      </c>
      <c r="D47">
        <f t="shared" si="19"/>
        <v>11</v>
      </c>
      <c r="E47">
        <v>5</v>
      </c>
      <c r="H47">
        <f t="shared" si="16"/>
        <v>0.87356321839080464</v>
      </c>
      <c r="I47">
        <f t="shared" si="17"/>
        <v>87.356321839080465</v>
      </c>
    </row>
    <row r="48" spans="1:9" x14ac:dyDescent="0.3">
      <c r="A48" t="s">
        <v>174</v>
      </c>
      <c r="B48" s="13">
        <v>17</v>
      </c>
      <c r="C48">
        <f t="shared" si="18"/>
        <v>71</v>
      </c>
      <c r="D48">
        <f>SUM(E48:F48,D47)</f>
        <v>16</v>
      </c>
      <c r="E48">
        <v>5</v>
      </c>
      <c r="H48">
        <f t="shared" si="16"/>
        <v>0.81609195402298851</v>
      </c>
      <c r="I48">
        <f t="shared" si="17"/>
        <v>81.609195402298852</v>
      </c>
    </row>
    <row r="49" spans="1:9" x14ac:dyDescent="0.3">
      <c r="A49" t="s">
        <v>174</v>
      </c>
      <c r="B49" s="13">
        <v>20</v>
      </c>
      <c r="C49">
        <f t="shared" si="18"/>
        <v>67</v>
      </c>
      <c r="D49">
        <f>SUM(E49:F49,D48)</f>
        <v>20</v>
      </c>
      <c r="E49">
        <v>4</v>
      </c>
      <c r="H49">
        <f t="shared" si="16"/>
        <v>0.77011494252873558</v>
      </c>
      <c r="I49">
        <f t="shared" si="17"/>
        <v>77.011494252873561</v>
      </c>
    </row>
    <row r="50" spans="1:9" x14ac:dyDescent="0.3">
      <c r="A50" t="s">
        <v>174</v>
      </c>
      <c r="B50" s="13">
        <v>22</v>
      </c>
      <c r="C50">
        <f t="shared" si="18"/>
        <v>59</v>
      </c>
      <c r="D50">
        <f t="shared" ref="D50:D52" si="20">SUM(E50:F50,D49)</f>
        <v>28</v>
      </c>
      <c r="E50">
        <v>8</v>
      </c>
      <c r="H50">
        <f t="shared" si="16"/>
        <v>0.67816091954022983</v>
      </c>
      <c r="I50">
        <f t="shared" si="17"/>
        <v>67.81609195402298</v>
      </c>
    </row>
    <row r="51" spans="1:9" x14ac:dyDescent="0.3">
      <c r="A51" t="s">
        <v>174</v>
      </c>
      <c r="B51" s="13">
        <v>24</v>
      </c>
      <c r="C51">
        <f t="shared" si="18"/>
        <v>40</v>
      </c>
      <c r="D51">
        <f>SUM(E51:F51,D50)</f>
        <v>47</v>
      </c>
      <c r="E51">
        <v>19</v>
      </c>
      <c r="H51">
        <f t="shared" si="16"/>
        <v>0.45977011494252873</v>
      </c>
      <c r="I51">
        <f t="shared" si="17"/>
        <v>45.977011494252871</v>
      </c>
    </row>
    <row r="52" spans="1:9" x14ac:dyDescent="0.3">
      <c r="A52" t="s">
        <v>174</v>
      </c>
      <c r="B52" s="13">
        <v>27</v>
      </c>
      <c r="C52">
        <f t="shared" si="18"/>
        <v>20</v>
      </c>
      <c r="D52">
        <f t="shared" si="20"/>
        <v>67</v>
      </c>
      <c r="E52">
        <v>20</v>
      </c>
      <c r="H52">
        <f t="shared" si="16"/>
        <v>0.22988505747126436</v>
      </c>
      <c r="I52">
        <f t="shared" si="17"/>
        <v>22.988505747126435</v>
      </c>
    </row>
    <row r="53" spans="1:9" x14ac:dyDescent="0.3">
      <c r="A53" t="s">
        <v>174</v>
      </c>
      <c r="B53" s="13">
        <v>29</v>
      </c>
      <c r="C53">
        <f t="shared" si="18"/>
        <v>4</v>
      </c>
      <c r="D53">
        <f>SUM(E53:F53,D52)</f>
        <v>83</v>
      </c>
      <c r="E53">
        <v>16</v>
      </c>
      <c r="H53">
        <f t="shared" si="16"/>
        <v>4.5977011494252873E-2</v>
      </c>
      <c r="I53">
        <f t="shared" si="17"/>
        <v>4.5977011494252871</v>
      </c>
    </row>
    <row r="54" spans="1:9" x14ac:dyDescent="0.3">
      <c r="A54" t="s">
        <v>174</v>
      </c>
      <c r="B54" s="13">
        <v>31</v>
      </c>
      <c r="C54">
        <f t="shared" si="18"/>
        <v>0</v>
      </c>
      <c r="D54">
        <f>SUM(E54:F54,D53)</f>
        <v>87</v>
      </c>
      <c r="E54">
        <v>4</v>
      </c>
      <c r="H54">
        <f t="shared" si="16"/>
        <v>0</v>
      </c>
      <c r="I54">
        <f t="shared" si="17"/>
        <v>0</v>
      </c>
    </row>
    <row r="55" spans="1:9" x14ac:dyDescent="0.3">
      <c r="A55" t="s">
        <v>174</v>
      </c>
      <c r="B55" s="13">
        <v>34</v>
      </c>
      <c r="C55">
        <f t="shared" si="18"/>
        <v>0</v>
      </c>
      <c r="D55">
        <f>SUM(E55:F55,D54)</f>
        <v>87</v>
      </c>
      <c r="H55">
        <f t="shared" si="16"/>
        <v>0</v>
      </c>
      <c r="I55">
        <f t="shared" si="17"/>
        <v>0</v>
      </c>
    </row>
    <row r="56" spans="1:9" x14ac:dyDescent="0.3">
      <c r="A56" t="s">
        <v>174</v>
      </c>
      <c r="B56" s="13">
        <v>36</v>
      </c>
      <c r="C56">
        <f t="shared" si="18"/>
        <v>0</v>
      </c>
      <c r="D56">
        <f>SUM(E56:F56,D55)</f>
        <v>87</v>
      </c>
      <c r="H56">
        <f t="shared" si="16"/>
        <v>0</v>
      </c>
      <c r="I56">
        <f t="shared" si="17"/>
        <v>0</v>
      </c>
    </row>
    <row r="57" spans="1:9" x14ac:dyDescent="0.3">
      <c r="A57" t="s">
        <v>174</v>
      </c>
      <c r="B57" s="13">
        <v>38</v>
      </c>
      <c r="C57">
        <f t="shared" si="18"/>
        <v>0</v>
      </c>
      <c r="D57">
        <f t="shared" ref="D57" si="21">SUM(E57:F57,D56)</f>
        <v>87</v>
      </c>
      <c r="H57">
        <f t="shared" si="16"/>
        <v>0</v>
      </c>
      <c r="I57">
        <f t="shared" si="17"/>
        <v>0</v>
      </c>
    </row>
    <row r="58" spans="1:9" x14ac:dyDescent="0.3">
      <c r="A58" t="s">
        <v>174</v>
      </c>
      <c r="B58" s="13">
        <v>41</v>
      </c>
      <c r="C58">
        <f t="shared" ref="C58:C60" si="22">$C$42-D58</f>
        <v>0</v>
      </c>
      <c r="D58">
        <f t="shared" ref="D58:D60" si="23">SUM(E58:F58,D57)</f>
        <v>87</v>
      </c>
      <c r="H58">
        <f t="shared" si="16"/>
        <v>0</v>
      </c>
      <c r="I58">
        <f t="shared" si="17"/>
        <v>0</v>
      </c>
    </row>
    <row r="59" spans="1:9" x14ac:dyDescent="0.3">
      <c r="A59" t="s">
        <v>174</v>
      </c>
      <c r="B59" s="13">
        <v>43</v>
      </c>
      <c r="C59">
        <f t="shared" si="22"/>
        <v>0</v>
      </c>
      <c r="D59">
        <f t="shared" si="23"/>
        <v>87</v>
      </c>
      <c r="H59">
        <f t="shared" si="16"/>
        <v>0</v>
      </c>
      <c r="I59">
        <f t="shared" si="17"/>
        <v>0</v>
      </c>
    </row>
    <row r="60" spans="1:9" x14ac:dyDescent="0.3">
      <c r="A60" t="s">
        <v>174</v>
      </c>
      <c r="B60" s="13">
        <v>45</v>
      </c>
      <c r="C60">
        <f t="shared" si="22"/>
        <v>0</v>
      </c>
      <c r="D60">
        <f t="shared" si="23"/>
        <v>87</v>
      </c>
      <c r="H60">
        <f t="shared" si="16"/>
        <v>0</v>
      </c>
      <c r="I60">
        <f t="shared" si="17"/>
        <v>0</v>
      </c>
    </row>
    <row r="62" spans="1:9" x14ac:dyDescent="0.3">
      <c r="A62" t="s">
        <v>80</v>
      </c>
      <c r="B62" s="13">
        <v>0</v>
      </c>
      <c r="C62">
        <v>109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80</v>
      </c>
      <c r="B63" s="13">
        <v>5</v>
      </c>
      <c r="C63">
        <f t="shared" ref="C63:C78" si="26">$C$62-D63</f>
        <v>109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80</v>
      </c>
      <c r="B64" s="13">
        <v>7</v>
      </c>
      <c r="C64">
        <f t="shared" si="26"/>
        <v>109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80</v>
      </c>
      <c r="B65" s="13">
        <v>9</v>
      </c>
      <c r="C65">
        <f t="shared" si="26"/>
        <v>109</v>
      </c>
      <c r="D65">
        <f t="shared" si="28"/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80</v>
      </c>
      <c r="B66" s="13">
        <v>13</v>
      </c>
      <c r="C66">
        <f t="shared" si="26"/>
        <v>107</v>
      </c>
      <c r="D66">
        <f t="shared" si="28"/>
        <v>2</v>
      </c>
      <c r="E66">
        <v>2</v>
      </c>
      <c r="H66">
        <f t="shared" si="25"/>
        <v>0.98165137614678899</v>
      </c>
      <c r="I66">
        <f t="shared" si="27"/>
        <v>98.165137614678898</v>
      </c>
    </row>
    <row r="67" spans="1:9" x14ac:dyDescent="0.3">
      <c r="A67" t="s">
        <v>80</v>
      </c>
      <c r="B67" s="13">
        <v>15</v>
      </c>
      <c r="C67">
        <f t="shared" si="26"/>
        <v>107</v>
      </c>
      <c r="D67">
        <f t="shared" si="28"/>
        <v>2</v>
      </c>
      <c r="E67">
        <v>0</v>
      </c>
      <c r="H67">
        <f t="shared" si="25"/>
        <v>0.98165137614678899</v>
      </c>
      <c r="I67">
        <f t="shared" si="27"/>
        <v>98.165137614678898</v>
      </c>
    </row>
    <row r="68" spans="1:9" x14ac:dyDescent="0.3">
      <c r="A68" t="s">
        <v>80</v>
      </c>
      <c r="B68" s="13">
        <v>17</v>
      </c>
      <c r="C68">
        <f t="shared" si="26"/>
        <v>107</v>
      </c>
      <c r="D68">
        <f>SUM(E68:F68,D67)</f>
        <v>2</v>
      </c>
      <c r="E68">
        <v>0</v>
      </c>
      <c r="H68">
        <f t="shared" si="25"/>
        <v>0.98165137614678899</v>
      </c>
      <c r="I68">
        <f t="shared" si="27"/>
        <v>98.165137614678898</v>
      </c>
    </row>
    <row r="69" spans="1:9" x14ac:dyDescent="0.3">
      <c r="A69" t="s">
        <v>80</v>
      </c>
      <c r="B69" s="13">
        <v>20</v>
      </c>
      <c r="C69">
        <f t="shared" si="26"/>
        <v>106</v>
      </c>
      <c r="D69">
        <f t="shared" ref="D69:D75" si="29">SUM(E69:F69,D68)</f>
        <v>3</v>
      </c>
      <c r="E69">
        <v>1</v>
      </c>
      <c r="H69">
        <f t="shared" si="25"/>
        <v>0.97247706422018354</v>
      </c>
      <c r="I69">
        <f t="shared" si="27"/>
        <v>97.247706422018354</v>
      </c>
    </row>
    <row r="70" spans="1:9" x14ac:dyDescent="0.3">
      <c r="A70" t="s">
        <v>80</v>
      </c>
      <c r="B70" s="13">
        <v>22</v>
      </c>
      <c r="C70">
        <f t="shared" si="26"/>
        <v>104</v>
      </c>
      <c r="D70">
        <f>SUM(E70:F70,D69)</f>
        <v>5</v>
      </c>
      <c r="E70">
        <v>2</v>
      </c>
      <c r="H70">
        <f t="shared" si="25"/>
        <v>0.95412844036697253</v>
      </c>
      <c r="I70">
        <f t="shared" si="27"/>
        <v>95.412844036697251</v>
      </c>
    </row>
    <row r="71" spans="1:9" x14ac:dyDescent="0.3">
      <c r="A71" t="s">
        <v>80</v>
      </c>
      <c r="B71" s="13">
        <v>24</v>
      </c>
      <c r="C71">
        <f t="shared" si="26"/>
        <v>99</v>
      </c>
      <c r="D71">
        <f t="shared" si="29"/>
        <v>10</v>
      </c>
      <c r="E71">
        <v>5</v>
      </c>
      <c r="H71">
        <f t="shared" si="25"/>
        <v>0.90825688073394495</v>
      </c>
      <c r="I71">
        <f t="shared" si="27"/>
        <v>90.825688073394488</v>
      </c>
    </row>
    <row r="72" spans="1:9" x14ac:dyDescent="0.3">
      <c r="A72" t="s">
        <v>80</v>
      </c>
      <c r="B72" s="13">
        <v>27</v>
      </c>
      <c r="C72">
        <f t="shared" si="26"/>
        <v>95</v>
      </c>
      <c r="D72">
        <f t="shared" si="29"/>
        <v>14</v>
      </c>
      <c r="E72">
        <v>4</v>
      </c>
      <c r="H72">
        <f t="shared" si="25"/>
        <v>0.87155963302752293</v>
      </c>
      <c r="I72">
        <f t="shared" si="27"/>
        <v>87.155963302752298</v>
      </c>
    </row>
    <row r="73" spans="1:9" x14ac:dyDescent="0.3">
      <c r="A73" t="s">
        <v>80</v>
      </c>
      <c r="B73" s="13">
        <v>29</v>
      </c>
      <c r="C73">
        <f t="shared" si="26"/>
        <v>84</v>
      </c>
      <c r="D73">
        <f t="shared" si="29"/>
        <v>25</v>
      </c>
      <c r="E73">
        <v>11</v>
      </c>
      <c r="H73">
        <f t="shared" si="25"/>
        <v>0.77064220183486243</v>
      </c>
      <c r="I73">
        <f t="shared" si="27"/>
        <v>77.064220183486242</v>
      </c>
    </row>
    <row r="74" spans="1:9" x14ac:dyDescent="0.3">
      <c r="A74" t="s">
        <v>80</v>
      </c>
      <c r="B74" s="13">
        <v>31</v>
      </c>
      <c r="C74">
        <f t="shared" si="26"/>
        <v>74</v>
      </c>
      <c r="D74">
        <f t="shared" si="29"/>
        <v>35</v>
      </c>
      <c r="E74">
        <v>10</v>
      </c>
      <c r="H74">
        <f t="shared" si="25"/>
        <v>0.67889908256880738</v>
      </c>
      <c r="I74">
        <f t="shared" si="27"/>
        <v>67.889908256880744</v>
      </c>
    </row>
    <row r="75" spans="1:9" x14ac:dyDescent="0.3">
      <c r="A75" t="s">
        <v>80</v>
      </c>
      <c r="B75" s="13">
        <v>34</v>
      </c>
      <c r="C75">
        <f t="shared" si="26"/>
        <v>48</v>
      </c>
      <c r="D75">
        <f t="shared" si="29"/>
        <v>61</v>
      </c>
      <c r="E75">
        <v>26</v>
      </c>
      <c r="H75">
        <f t="shared" si="25"/>
        <v>0.44036697247706424</v>
      </c>
      <c r="I75">
        <f t="shared" si="27"/>
        <v>44.036697247706428</v>
      </c>
    </row>
    <row r="76" spans="1:9" x14ac:dyDescent="0.3">
      <c r="A76" t="s">
        <v>80</v>
      </c>
      <c r="B76" s="13">
        <v>36</v>
      </c>
      <c r="C76">
        <f t="shared" si="26"/>
        <v>27</v>
      </c>
      <c r="D76">
        <f>SUM(E76:F76,D75)</f>
        <v>82</v>
      </c>
      <c r="E76">
        <v>21</v>
      </c>
      <c r="H76">
        <f t="shared" si="25"/>
        <v>0.24770642201834864</v>
      </c>
      <c r="I76">
        <f t="shared" si="27"/>
        <v>24.770642201834864</v>
      </c>
    </row>
    <row r="77" spans="1:9" x14ac:dyDescent="0.3">
      <c r="A77" t="s">
        <v>80</v>
      </c>
      <c r="B77" s="13">
        <v>38</v>
      </c>
      <c r="C77">
        <f t="shared" si="26"/>
        <v>12</v>
      </c>
      <c r="D77">
        <f t="shared" ref="D77:D78" si="30">SUM(E77:F77,D76)</f>
        <v>97</v>
      </c>
      <c r="E77">
        <v>15</v>
      </c>
      <c r="H77">
        <f t="shared" si="25"/>
        <v>0.11009174311926606</v>
      </c>
      <c r="I77">
        <f t="shared" si="27"/>
        <v>11.009174311926607</v>
      </c>
    </row>
    <row r="78" spans="1:9" x14ac:dyDescent="0.3">
      <c r="A78" t="s">
        <v>80</v>
      </c>
      <c r="B78" s="13">
        <v>41</v>
      </c>
      <c r="C78">
        <f t="shared" si="26"/>
        <v>5</v>
      </c>
      <c r="D78">
        <f t="shared" si="30"/>
        <v>104</v>
      </c>
      <c r="E78">
        <v>7</v>
      </c>
      <c r="H78">
        <f t="shared" si="25"/>
        <v>4.5871559633027525E-2</v>
      </c>
      <c r="I78">
        <f t="shared" si="27"/>
        <v>4.5871559633027523</v>
      </c>
    </row>
    <row r="79" spans="1:9" x14ac:dyDescent="0.3">
      <c r="A79" t="s">
        <v>80</v>
      </c>
      <c r="B79" s="13">
        <v>43</v>
      </c>
      <c r="C79">
        <f t="shared" ref="C79:C80" si="31">$C$62-D79</f>
        <v>0</v>
      </c>
      <c r="D79">
        <f t="shared" ref="D79:D80" si="32">SUM(E79:F79,D78)</f>
        <v>109</v>
      </c>
      <c r="E79">
        <v>5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80</v>
      </c>
      <c r="B80" s="13">
        <v>45</v>
      </c>
      <c r="C80">
        <f t="shared" si="31"/>
        <v>0</v>
      </c>
      <c r="D80">
        <f t="shared" si="32"/>
        <v>109</v>
      </c>
      <c r="H80">
        <f t="shared" si="33"/>
        <v>0</v>
      </c>
      <c r="I80">
        <f t="shared" si="34"/>
        <v>0</v>
      </c>
    </row>
    <row r="82" spans="1:9" x14ac:dyDescent="0.3">
      <c r="A82" t="s">
        <v>81</v>
      </c>
      <c r="B82" s="13">
        <v>0</v>
      </c>
      <c r="C82">
        <v>116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81</v>
      </c>
      <c r="B83" s="13">
        <v>5</v>
      </c>
      <c r="C83">
        <f>$C$82-D83</f>
        <v>116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81</v>
      </c>
      <c r="B84" s="13">
        <v>7</v>
      </c>
      <c r="C84">
        <f t="shared" ref="C84:C100" si="37">$C$82-D84</f>
        <v>116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81</v>
      </c>
      <c r="B85" s="13">
        <v>9</v>
      </c>
      <c r="C85">
        <f t="shared" si="37"/>
        <v>116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81</v>
      </c>
      <c r="B86" s="13">
        <v>13</v>
      </c>
      <c r="C86">
        <f t="shared" si="37"/>
        <v>116</v>
      </c>
      <c r="D86">
        <f t="shared" si="38"/>
        <v>0</v>
      </c>
      <c r="E86">
        <v>0</v>
      </c>
      <c r="H86">
        <f t="shared" si="36"/>
        <v>1</v>
      </c>
      <c r="I86">
        <f t="shared" si="27"/>
        <v>100</v>
      </c>
    </row>
    <row r="87" spans="1:9" x14ac:dyDescent="0.3">
      <c r="A87" t="s">
        <v>81</v>
      </c>
      <c r="B87" s="13">
        <v>15</v>
      </c>
      <c r="C87">
        <f t="shared" si="37"/>
        <v>116</v>
      </c>
      <c r="D87">
        <f t="shared" si="38"/>
        <v>0</v>
      </c>
      <c r="E87">
        <v>0</v>
      </c>
      <c r="H87">
        <f t="shared" si="36"/>
        <v>1</v>
      </c>
      <c r="I87">
        <f t="shared" si="27"/>
        <v>100</v>
      </c>
    </row>
    <row r="88" spans="1:9" x14ac:dyDescent="0.3">
      <c r="A88" t="s">
        <v>81</v>
      </c>
      <c r="B88" s="13">
        <v>17</v>
      </c>
      <c r="C88">
        <f t="shared" si="37"/>
        <v>116</v>
      </c>
      <c r="D88">
        <f t="shared" si="38"/>
        <v>0</v>
      </c>
      <c r="E88">
        <v>0</v>
      </c>
      <c r="H88">
        <f t="shared" si="36"/>
        <v>1</v>
      </c>
      <c r="I88">
        <f t="shared" si="27"/>
        <v>100</v>
      </c>
    </row>
    <row r="89" spans="1:9" x14ac:dyDescent="0.3">
      <c r="A89" t="s">
        <v>81</v>
      </c>
      <c r="B89" s="13">
        <v>20</v>
      </c>
      <c r="C89">
        <f t="shared" si="37"/>
        <v>115</v>
      </c>
      <c r="D89">
        <f t="shared" ref="D89:D95" si="39">SUM(E89:F89,D88)</f>
        <v>1</v>
      </c>
      <c r="E89">
        <v>1</v>
      </c>
      <c r="H89">
        <f t="shared" si="36"/>
        <v>0.99137931034482762</v>
      </c>
      <c r="I89">
        <f t="shared" si="27"/>
        <v>99.137931034482762</v>
      </c>
    </row>
    <row r="90" spans="1:9" x14ac:dyDescent="0.3">
      <c r="A90" t="s">
        <v>81</v>
      </c>
      <c r="B90" s="13">
        <v>22</v>
      </c>
      <c r="C90">
        <f t="shared" si="37"/>
        <v>113</v>
      </c>
      <c r="D90">
        <f t="shared" si="39"/>
        <v>3</v>
      </c>
      <c r="E90">
        <v>2</v>
      </c>
      <c r="H90">
        <f t="shared" si="36"/>
        <v>0.97413793103448276</v>
      </c>
      <c r="I90">
        <f t="shared" si="27"/>
        <v>97.41379310344827</v>
      </c>
    </row>
    <row r="91" spans="1:9" x14ac:dyDescent="0.3">
      <c r="A91" t="s">
        <v>81</v>
      </c>
      <c r="B91" s="13">
        <v>24</v>
      </c>
      <c r="C91">
        <f t="shared" si="37"/>
        <v>111</v>
      </c>
      <c r="D91">
        <f t="shared" si="39"/>
        <v>5</v>
      </c>
      <c r="E91">
        <v>2</v>
      </c>
      <c r="H91">
        <f t="shared" si="36"/>
        <v>0.9568965517241379</v>
      </c>
      <c r="I91">
        <f t="shared" si="27"/>
        <v>95.689655172413794</v>
      </c>
    </row>
    <row r="92" spans="1:9" x14ac:dyDescent="0.3">
      <c r="A92" t="s">
        <v>81</v>
      </c>
      <c r="B92" s="13">
        <v>27</v>
      </c>
      <c r="C92">
        <f t="shared" si="37"/>
        <v>108</v>
      </c>
      <c r="D92">
        <f t="shared" si="39"/>
        <v>8</v>
      </c>
      <c r="E92">
        <v>3</v>
      </c>
      <c r="H92">
        <f t="shared" si="36"/>
        <v>0.93103448275862066</v>
      </c>
      <c r="I92">
        <f t="shared" si="27"/>
        <v>93.103448275862064</v>
      </c>
    </row>
    <row r="93" spans="1:9" x14ac:dyDescent="0.3">
      <c r="A93" t="s">
        <v>81</v>
      </c>
      <c r="B93" s="13">
        <v>29</v>
      </c>
      <c r="C93">
        <f t="shared" si="37"/>
        <v>99</v>
      </c>
      <c r="D93">
        <f t="shared" si="39"/>
        <v>17</v>
      </c>
      <c r="E93">
        <v>9</v>
      </c>
      <c r="H93">
        <f t="shared" si="36"/>
        <v>0.85344827586206895</v>
      </c>
      <c r="I93">
        <f t="shared" si="27"/>
        <v>85.34482758620689</v>
      </c>
    </row>
    <row r="94" spans="1:9" x14ac:dyDescent="0.3">
      <c r="A94" t="s">
        <v>81</v>
      </c>
      <c r="B94" s="13">
        <v>31</v>
      </c>
      <c r="C94">
        <f t="shared" si="37"/>
        <v>89</v>
      </c>
      <c r="D94">
        <f t="shared" si="39"/>
        <v>27</v>
      </c>
      <c r="E94">
        <v>10</v>
      </c>
      <c r="H94">
        <f t="shared" si="36"/>
        <v>0.76724137931034486</v>
      </c>
      <c r="I94">
        <f t="shared" si="27"/>
        <v>76.724137931034491</v>
      </c>
    </row>
    <row r="95" spans="1:9" x14ac:dyDescent="0.3">
      <c r="A95" t="s">
        <v>81</v>
      </c>
      <c r="B95" s="13">
        <v>34</v>
      </c>
      <c r="C95">
        <f t="shared" si="37"/>
        <v>59</v>
      </c>
      <c r="D95">
        <f t="shared" si="39"/>
        <v>57</v>
      </c>
      <c r="E95">
        <v>30</v>
      </c>
      <c r="H95">
        <f t="shared" si="36"/>
        <v>0.50862068965517238</v>
      </c>
      <c r="I95">
        <f t="shared" si="27"/>
        <v>50.862068965517238</v>
      </c>
    </row>
    <row r="96" spans="1:9" x14ac:dyDescent="0.3">
      <c r="A96" t="s">
        <v>81</v>
      </c>
      <c r="B96" s="13">
        <v>36</v>
      </c>
      <c r="C96">
        <f t="shared" si="37"/>
        <v>41</v>
      </c>
      <c r="D96">
        <f>SUM(E96:F96,D95)</f>
        <v>75</v>
      </c>
      <c r="E96">
        <v>18</v>
      </c>
      <c r="H96">
        <f t="shared" si="36"/>
        <v>0.35344827586206895</v>
      </c>
      <c r="I96">
        <f t="shared" si="27"/>
        <v>35.344827586206897</v>
      </c>
    </row>
    <row r="97" spans="1:9" x14ac:dyDescent="0.3">
      <c r="A97" t="s">
        <v>81</v>
      </c>
      <c r="B97" s="13">
        <v>38</v>
      </c>
      <c r="C97">
        <f t="shared" si="37"/>
        <v>31</v>
      </c>
      <c r="D97">
        <f t="shared" ref="D97:D99" si="40">SUM(E97:F97,D96)</f>
        <v>85</v>
      </c>
      <c r="E97">
        <v>10</v>
      </c>
      <c r="H97">
        <f t="shared" si="36"/>
        <v>0.26724137931034481</v>
      </c>
      <c r="I97">
        <f t="shared" si="27"/>
        <v>26.72413793103448</v>
      </c>
    </row>
    <row r="98" spans="1:9" x14ac:dyDescent="0.3">
      <c r="A98" t="s">
        <v>81</v>
      </c>
      <c r="B98" s="13">
        <v>41</v>
      </c>
      <c r="C98">
        <f t="shared" si="37"/>
        <v>10</v>
      </c>
      <c r="D98">
        <f t="shared" si="40"/>
        <v>106</v>
      </c>
      <c r="E98">
        <v>21</v>
      </c>
      <c r="H98">
        <f t="shared" si="36"/>
        <v>8.6206896551724144E-2</v>
      </c>
      <c r="I98">
        <f t="shared" si="27"/>
        <v>8.6206896551724146</v>
      </c>
    </row>
    <row r="99" spans="1:9" x14ac:dyDescent="0.3">
      <c r="A99" t="s">
        <v>81</v>
      </c>
      <c r="B99" s="13">
        <v>43</v>
      </c>
      <c r="C99">
        <f t="shared" si="37"/>
        <v>1</v>
      </c>
      <c r="D99">
        <f t="shared" si="40"/>
        <v>115</v>
      </c>
      <c r="E99">
        <v>9</v>
      </c>
      <c r="H99">
        <f t="shared" si="36"/>
        <v>8.6206896551724137E-3</v>
      </c>
      <c r="I99">
        <f t="shared" si="27"/>
        <v>0.86206896551724133</v>
      </c>
    </row>
    <row r="100" spans="1:9" x14ac:dyDescent="0.3">
      <c r="A100" t="s">
        <v>81</v>
      </c>
      <c r="B100" s="13">
        <v>45</v>
      </c>
      <c r="C100">
        <f t="shared" si="37"/>
        <v>0</v>
      </c>
      <c r="D100">
        <f t="shared" ref="D100" si="41">SUM(E100:F100,D99)</f>
        <v>116</v>
      </c>
      <c r="E100">
        <v>1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A102" t="s">
        <v>82</v>
      </c>
      <c r="B102" s="13">
        <v>0</v>
      </c>
      <c r="C102">
        <v>121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A103" t="s">
        <v>82</v>
      </c>
      <c r="B103" s="13">
        <v>5</v>
      </c>
      <c r="C103">
        <f>$C$102-D103</f>
        <v>121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A104" t="s">
        <v>82</v>
      </c>
      <c r="B104" s="13">
        <v>7</v>
      </c>
      <c r="C104">
        <f t="shared" ref="C104:C118" si="47">$C$102-D104</f>
        <v>121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A105" t="s">
        <v>82</v>
      </c>
      <c r="B105" s="13">
        <v>9</v>
      </c>
      <c r="C105">
        <f t="shared" si="47"/>
        <v>121</v>
      </c>
      <c r="D105">
        <f t="shared" si="45"/>
        <v>0</v>
      </c>
      <c r="E105">
        <v>0</v>
      </c>
      <c r="H105">
        <f t="shared" si="46"/>
        <v>1</v>
      </c>
      <c r="I105">
        <f t="shared" si="27"/>
        <v>100</v>
      </c>
    </row>
    <row r="106" spans="1:9" x14ac:dyDescent="0.3">
      <c r="A106" t="s">
        <v>82</v>
      </c>
      <c r="B106" s="13">
        <v>13</v>
      </c>
      <c r="C106">
        <f t="shared" si="47"/>
        <v>115</v>
      </c>
      <c r="D106">
        <f t="shared" si="45"/>
        <v>6</v>
      </c>
      <c r="E106">
        <v>6</v>
      </c>
      <c r="H106">
        <f t="shared" si="46"/>
        <v>0.95041322314049592</v>
      </c>
      <c r="I106">
        <f t="shared" si="27"/>
        <v>95.041322314049594</v>
      </c>
    </row>
    <row r="107" spans="1:9" x14ac:dyDescent="0.3">
      <c r="A107" t="s">
        <v>82</v>
      </c>
      <c r="B107" s="13">
        <v>15</v>
      </c>
      <c r="C107">
        <f t="shared" si="47"/>
        <v>113</v>
      </c>
      <c r="D107">
        <f t="shared" si="45"/>
        <v>8</v>
      </c>
      <c r="E107">
        <v>2</v>
      </c>
      <c r="H107">
        <f t="shared" si="46"/>
        <v>0.93388429752066116</v>
      </c>
      <c r="I107">
        <f t="shared" si="27"/>
        <v>93.388429752066116</v>
      </c>
    </row>
    <row r="108" spans="1:9" x14ac:dyDescent="0.3">
      <c r="A108" t="s">
        <v>82</v>
      </c>
      <c r="B108" s="13">
        <v>17</v>
      </c>
      <c r="C108">
        <f t="shared" si="47"/>
        <v>106</v>
      </c>
      <c r="D108">
        <f>SUM(E108:F108,D107)</f>
        <v>15</v>
      </c>
      <c r="E108">
        <v>7</v>
      </c>
      <c r="H108">
        <f t="shared" si="46"/>
        <v>0.87603305785123964</v>
      </c>
      <c r="I108">
        <f t="shared" si="27"/>
        <v>87.603305785123965</v>
      </c>
    </row>
    <row r="109" spans="1:9" x14ac:dyDescent="0.3">
      <c r="A109" t="s">
        <v>82</v>
      </c>
      <c r="B109" s="13">
        <v>20</v>
      </c>
      <c r="C109">
        <f t="shared" si="47"/>
        <v>94</v>
      </c>
      <c r="D109">
        <f t="shared" ref="D109:D111" si="48">SUM(E109:F109,D108)</f>
        <v>27</v>
      </c>
      <c r="E109">
        <v>12</v>
      </c>
      <c r="H109">
        <f t="shared" si="46"/>
        <v>0.77685950413223137</v>
      </c>
      <c r="I109">
        <f t="shared" si="27"/>
        <v>77.685950413223139</v>
      </c>
    </row>
    <row r="110" spans="1:9" x14ac:dyDescent="0.3">
      <c r="A110" t="s">
        <v>82</v>
      </c>
      <c r="B110" s="13">
        <v>22</v>
      </c>
      <c r="C110">
        <f>$C$102-D110</f>
        <v>85</v>
      </c>
      <c r="D110">
        <f t="shared" si="48"/>
        <v>36</v>
      </c>
      <c r="E110">
        <v>9</v>
      </c>
      <c r="H110">
        <f t="shared" si="46"/>
        <v>0.7024793388429752</v>
      </c>
      <c r="I110">
        <f t="shared" si="27"/>
        <v>70.247933884297524</v>
      </c>
    </row>
    <row r="111" spans="1:9" x14ac:dyDescent="0.3">
      <c r="A111" t="s">
        <v>82</v>
      </c>
      <c r="B111" s="13">
        <v>24</v>
      </c>
      <c r="C111">
        <f t="shared" si="47"/>
        <v>77</v>
      </c>
      <c r="D111">
        <f t="shared" si="48"/>
        <v>44</v>
      </c>
      <c r="E111">
        <v>8</v>
      </c>
      <c r="H111">
        <f t="shared" si="46"/>
        <v>0.63636363636363635</v>
      </c>
      <c r="I111">
        <f t="shared" si="27"/>
        <v>63.636363636363633</v>
      </c>
    </row>
    <row r="112" spans="1:9" x14ac:dyDescent="0.3">
      <c r="A112" t="s">
        <v>82</v>
      </c>
      <c r="B112" s="13">
        <v>27</v>
      </c>
      <c r="C112">
        <f t="shared" si="47"/>
        <v>70</v>
      </c>
      <c r="D112">
        <f>SUM(E112:F112,D111)</f>
        <v>51</v>
      </c>
      <c r="E112">
        <v>7</v>
      </c>
      <c r="H112">
        <f t="shared" si="46"/>
        <v>0.57851239669421484</v>
      </c>
      <c r="I112">
        <f t="shared" si="27"/>
        <v>57.851239669421481</v>
      </c>
    </row>
    <row r="113" spans="1:9" x14ac:dyDescent="0.3">
      <c r="A113" t="s">
        <v>82</v>
      </c>
      <c r="B113" s="13">
        <v>29</v>
      </c>
      <c r="C113">
        <f t="shared" si="47"/>
        <v>57</v>
      </c>
      <c r="D113">
        <f>SUM(E113:F113,D112)</f>
        <v>64</v>
      </c>
      <c r="E113">
        <v>13</v>
      </c>
      <c r="H113">
        <f t="shared" si="46"/>
        <v>0.47107438016528924</v>
      </c>
      <c r="I113">
        <f t="shared" ref="I113:I118" si="49">H113*100</f>
        <v>47.107438016528924</v>
      </c>
    </row>
    <row r="114" spans="1:9" x14ac:dyDescent="0.3">
      <c r="A114" t="s">
        <v>82</v>
      </c>
      <c r="B114" s="13">
        <v>31</v>
      </c>
      <c r="C114">
        <f t="shared" si="47"/>
        <v>45</v>
      </c>
      <c r="D114">
        <f>SUM(E114:F114,D113)</f>
        <v>76</v>
      </c>
      <c r="E114">
        <v>12</v>
      </c>
      <c r="H114">
        <f t="shared" si="46"/>
        <v>0.37190082644628097</v>
      </c>
      <c r="I114">
        <f t="shared" si="49"/>
        <v>37.190082644628099</v>
      </c>
    </row>
    <row r="115" spans="1:9" x14ac:dyDescent="0.3">
      <c r="A115" t="s">
        <v>82</v>
      </c>
      <c r="B115" s="13">
        <v>34</v>
      </c>
      <c r="C115">
        <f t="shared" si="47"/>
        <v>29</v>
      </c>
      <c r="D115">
        <f>SUM(E115:F115,D114)</f>
        <v>92</v>
      </c>
      <c r="E115">
        <v>16</v>
      </c>
      <c r="H115">
        <f t="shared" si="46"/>
        <v>0.23966942148760331</v>
      </c>
      <c r="I115">
        <f t="shared" si="49"/>
        <v>23.966942148760332</v>
      </c>
    </row>
    <row r="116" spans="1:9" x14ac:dyDescent="0.3">
      <c r="A116" t="s">
        <v>82</v>
      </c>
      <c r="B116" s="13">
        <v>36</v>
      </c>
      <c r="C116">
        <f t="shared" si="47"/>
        <v>20</v>
      </c>
      <c r="D116">
        <f>SUM(E116:F116,D115)</f>
        <v>101</v>
      </c>
      <c r="E116">
        <v>9</v>
      </c>
      <c r="H116">
        <f t="shared" si="46"/>
        <v>0.16528925619834711</v>
      </c>
      <c r="I116">
        <f t="shared" si="49"/>
        <v>16.528925619834713</v>
      </c>
    </row>
    <row r="117" spans="1:9" x14ac:dyDescent="0.3">
      <c r="A117" t="s">
        <v>82</v>
      </c>
      <c r="B117" s="13">
        <v>38</v>
      </c>
      <c r="C117">
        <f t="shared" si="47"/>
        <v>14</v>
      </c>
      <c r="D117">
        <f t="shared" ref="D117:D118" si="50">SUM(E117:F117,D116)</f>
        <v>107</v>
      </c>
      <c r="E117">
        <v>6</v>
      </c>
      <c r="H117">
        <f t="shared" si="46"/>
        <v>0.11570247933884298</v>
      </c>
      <c r="I117">
        <f t="shared" si="49"/>
        <v>11.570247933884298</v>
      </c>
    </row>
    <row r="118" spans="1:9" x14ac:dyDescent="0.3">
      <c r="A118" t="s">
        <v>82</v>
      </c>
      <c r="B118" s="13">
        <v>41</v>
      </c>
      <c r="C118">
        <f t="shared" si="47"/>
        <v>6</v>
      </c>
      <c r="D118">
        <f t="shared" si="50"/>
        <v>115</v>
      </c>
      <c r="E118">
        <v>8</v>
      </c>
      <c r="H118">
        <f t="shared" si="46"/>
        <v>4.9586776859504134E-2</v>
      </c>
      <c r="I118">
        <f t="shared" si="49"/>
        <v>4.9586776859504136</v>
      </c>
    </row>
    <row r="119" spans="1:9" x14ac:dyDescent="0.3">
      <c r="A119" t="s">
        <v>82</v>
      </c>
      <c r="B119" s="13">
        <v>43</v>
      </c>
      <c r="C119">
        <f t="shared" ref="C119:C120" si="51">$C$102-D119</f>
        <v>1</v>
      </c>
      <c r="D119">
        <f t="shared" ref="D119:D120" si="52">SUM(E119:F119,D118)</f>
        <v>120</v>
      </c>
      <c r="E119">
        <v>5</v>
      </c>
      <c r="H119">
        <f t="shared" ref="H119:H120" si="53">C119/$C$102</f>
        <v>8.2644628099173556E-3</v>
      </c>
      <c r="I119">
        <f t="shared" ref="I119:I120" si="54">H119*100</f>
        <v>0.82644628099173556</v>
      </c>
    </row>
    <row r="120" spans="1:9" x14ac:dyDescent="0.3">
      <c r="A120" t="s">
        <v>82</v>
      </c>
      <c r="B120" s="13">
        <v>45</v>
      </c>
      <c r="C120">
        <f t="shared" si="51"/>
        <v>0</v>
      </c>
      <c r="D120">
        <f t="shared" si="52"/>
        <v>121</v>
      </c>
      <c r="E120">
        <v>1</v>
      </c>
      <c r="H120">
        <f t="shared" si="53"/>
        <v>0</v>
      </c>
      <c r="I120">
        <f t="shared" si="54"/>
        <v>0</v>
      </c>
    </row>
    <row r="122" spans="1:9" x14ac:dyDescent="0.3">
      <c r="A122" t="s">
        <v>83</v>
      </c>
      <c r="B122" s="13">
        <v>0</v>
      </c>
      <c r="C122">
        <v>109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83</v>
      </c>
      <c r="B123" s="13">
        <v>5</v>
      </c>
      <c r="C123">
        <f>$C$122-D123</f>
        <v>109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83</v>
      </c>
      <c r="B124" s="13">
        <v>7</v>
      </c>
      <c r="C124">
        <f t="shared" ref="C124:C138" si="58">$C$122-D124</f>
        <v>109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83</v>
      </c>
      <c r="B125" s="13">
        <v>9</v>
      </c>
      <c r="C125">
        <f t="shared" si="58"/>
        <v>109</v>
      </c>
      <c r="D125">
        <f t="shared" si="59"/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83</v>
      </c>
      <c r="B126" s="13">
        <v>13</v>
      </c>
      <c r="C126">
        <f t="shared" si="58"/>
        <v>109</v>
      </c>
      <c r="D126">
        <f t="shared" si="59"/>
        <v>0</v>
      </c>
      <c r="E126"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83</v>
      </c>
      <c r="B127" s="13">
        <v>15</v>
      </c>
      <c r="C127">
        <f t="shared" si="58"/>
        <v>109</v>
      </c>
      <c r="D127">
        <f t="shared" si="59"/>
        <v>0</v>
      </c>
      <c r="E127">
        <v>0</v>
      </c>
      <c r="H127">
        <f t="shared" si="56"/>
        <v>1</v>
      </c>
      <c r="I127">
        <f t="shared" si="57"/>
        <v>100</v>
      </c>
    </row>
    <row r="128" spans="1:9" x14ac:dyDescent="0.3">
      <c r="A128" t="s">
        <v>83</v>
      </c>
      <c r="B128" s="13">
        <v>17</v>
      </c>
      <c r="C128">
        <f t="shared" si="58"/>
        <v>105</v>
      </c>
      <c r="D128">
        <f>SUM(E128:F128,D127)</f>
        <v>4</v>
      </c>
      <c r="E128">
        <v>4</v>
      </c>
      <c r="H128">
        <f t="shared" si="56"/>
        <v>0.96330275229357798</v>
      </c>
      <c r="I128">
        <f t="shared" si="57"/>
        <v>96.330275229357795</v>
      </c>
    </row>
    <row r="129" spans="1:9" x14ac:dyDescent="0.3">
      <c r="A129" t="s">
        <v>83</v>
      </c>
      <c r="B129" s="13">
        <v>20</v>
      </c>
      <c r="C129">
        <f t="shared" si="58"/>
        <v>100</v>
      </c>
      <c r="D129">
        <f t="shared" ref="D129:D135" si="60">SUM(E129:F129,D128)</f>
        <v>9</v>
      </c>
      <c r="E129">
        <v>5</v>
      </c>
      <c r="H129">
        <f t="shared" si="56"/>
        <v>0.91743119266055051</v>
      </c>
      <c r="I129">
        <f t="shared" si="57"/>
        <v>91.743119266055047</v>
      </c>
    </row>
    <row r="130" spans="1:9" x14ac:dyDescent="0.3">
      <c r="A130" t="s">
        <v>83</v>
      </c>
      <c r="B130" s="13">
        <v>22</v>
      </c>
      <c r="C130">
        <f t="shared" si="58"/>
        <v>94</v>
      </c>
      <c r="D130">
        <f t="shared" si="60"/>
        <v>15</v>
      </c>
      <c r="E130">
        <v>6</v>
      </c>
      <c r="H130">
        <f t="shared" si="56"/>
        <v>0.86238532110091748</v>
      </c>
      <c r="I130">
        <f t="shared" si="57"/>
        <v>86.238532110091754</v>
      </c>
    </row>
    <row r="131" spans="1:9" x14ac:dyDescent="0.3">
      <c r="A131" t="s">
        <v>83</v>
      </c>
      <c r="B131" s="13">
        <v>24</v>
      </c>
      <c r="C131">
        <f t="shared" si="58"/>
        <v>89</v>
      </c>
      <c r="D131">
        <f t="shared" si="60"/>
        <v>20</v>
      </c>
      <c r="E131">
        <v>5</v>
      </c>
      <c r="H131">
        <f t="shared" si="56"/>
        <v>0.8165137614678899</v>
      </c>
      <c r="I131">
        <f t="shared" si="57"/>
        <v>81.651376146788991</v>
      </c>
    </row>
    <row r="132" spans="1:9" x14ac:dyDescent="0.3">
      <c r="A132" t="s">
        <v>83</v>
      </c>
      <c r="B132" s="13">
        <v>27</v>
      </c>
      <c r="C132">
        <f t="shared" si="58"/>
        <v>84</v>
      </c>
      <c r="D132">
        <f t="shared" si="60"/>
        <v>25</v>
      </c>
      <c r="E132">
        <v>5</v>
      </c>
      <c r="H132">
        <f t="shared" si="56"/>
        <v>0.77064220183486243</v>
      </c>
      <c r="I132">
        <f t="shared" si="57"/>
        <v>77.064220183486242</v>
      </c>
    </row>
    <row r="133" spans="1:9" x14ac:dyDescent="0.3">
      <c r="A133" t="s">
        <v>83</v>
      </c>
      <c r="B133" s="13">
        <v>29</v>
      </c>
      <c r="C133">
        <f t="shared" si="58"/>
        <v>76</v>
      </c>
      <c r="D133">
        <f t="shared" si="60"/>
        <v>33</v>
      </c>
      <c r="E133">
        <v>8</v>
      </c>
      <c r="H133">
        <f t="shared" si="56"/>
        <v>0.69724770642201839</v>
      </c>
      <c r="I133">
        <f t="shared" si="57"/>
        <v>69.724770642201833</v>
      </c>
    </row>
    <row r="134" spans="1:9" x14ac:dyDescent="0.3">
      <c r="A134" t="s">
        <v>83</v>
      </c>
      <c r="B134" s="13">
        <v>31</v>
      </c>
      <c r="C134">
        <f t="shared" si="58"/>
        <v>64</v>
      </c>
      <c r="D134">
        <f t="shared" si="60"/>
        <v>45</v>
      </c>
      <c r="E134">
        <v>12</v>
      </c>
      <c r="H134">
        <f t="shared" si="56"/>
        <v>0.58715596330275233</v>
      </c>
      <c r="I134">
        <f t="shared" si="57"/>
        <v>58.715596330275233</v>
      </c>
    </row>
    <row r="135" spans="1:9" x14ac:dyDescent="0.3">
      <c r="A135" t="s">
        <v>83</v>
      </c>
      <c r="B135" s="13">
        <v>34</v>
      </c>
      <c r="C135">
        <f t="shared" si="58"/>
        <v>44</v>
      </c>
      <c r="D135">
        <f t="shared" si="60"/>
        <v>65</v>
      </c>
      <c r="E135">
        <v>20</v>
      </c>
      <c r="H135">
        <f t="shared" si="56"/>
        <v>0.40366972477064222</v>
      </c>
      <c r="I135">
        <f t="shared" si="57"/>
        <v>40.366972477064223</v>
      </c>
    </row>
    <row r="136" spans="1:9" x14ac:dyDescent="0.3">
      <c r="A136" t="s">
        <v>83</v>
      </c>
      <c r="B136" s="13">
        <v>36</v>
      </c>
      <c r="C136">
        <f t="shared" si="58"/>
        <v>30</v>
      </c>
      <c r="D136">
        <f>SUM(E136:F136,D135)</f>
        <v>79</v>
      </c>
      <c r="E136">
        <v>14</v>
      </c>
      <c r="H136">
        <f t="shared" si="56"/>
        <v>0.27522935779816515</v>
      </c>
      <c r="I136">
        <f t="shared" si="57"/>
        <v>27.522935779816514</v>
      </c>
    </row>
    <row r="137" spans="1:9" x14ac:dyDescent="0.3">
      <c r="A137" t="s">
        <v>83</v>
      </c>
      <c r="B137" s="13">
        <v>38</v>
      </c>
      <c r="C137">
        <f t="shared" si="58"/>
        <v>14</v>
      </c>
      <c r="D137">
        <f t="shared" ref="D137:D138" si="61">SUM(E137:F137,D136)</f>
        <v>95</v>
      </c>
      <c r="E137">
        <v>16</v>
      </c>
      <c r="H137">
        <f t="shared" si="56"/>
        <v>0.12844036697247707</v>
      </c>
      <c r="I137">
        <f t="shared" si="57"/>
        <v>12.844036697247708</v>
      </c>
    </row>
    <row r="138" spans="1:9" x14ac:dyDescent="0.3">
      <c r="A138" t="s">
        <v>83</v>
      </c>
      <c r="B138" s="13">
        <v>41</v>
      </c>
      <c r="C138">
        <f t="shared" si="58"/>
        <v>8</v>
      </c>
      <c r="D138">
        <f t="shared" si="61"/>
        <v>101</v>
      </c>
      <c r="E138">
        <v>6</v>
      </c>
      <c r="H138">
        <f t="shared" si="56"/>
        <v>7.3394495412844041E-2</v>
      </c>
      <c r="I138">
        <f t="shared" si="57"/>
        <v>7.3394495412844041</v>
      </c>
    </row>
    <row r="139" spans="1:9" x14ac:dyDescent="0.3">
      <c r="A139" t="s">
        <v>83</v>
      </c>
      <c r="B139" s="13">
        <v>43</v>
      </c>
      <c r="C139">
        <f>$C$122-D139</f>
        <v>0</v>
      </c>
      <c r="D139">
        <f>SUM(E139:F139,D138)</f>
        <v>109</v>
      </c>
      <c r="E139">
        <v>8</v>
      </c>
      <c r="H139">
        <f>C139/$C$122</f>
        <v>0</v>
      </c>
      <c r="I139">
        <f>H139*100</f>
        <v>0</v>
      </c>
    </row>
    <row r="140" spans="1:9" x14ac:dyDescent="0.3">
      <c r="A140" t="s">
        <v>83</v>
      </c>
      <c r="B140" s="13">
        <v>45</v>
      </c>
      <c r="C140">
        <f>$C$122-D140</f>
        <v>0</v>
      </c>
      <c r="D140">
        <f>SUM(E140:F140,D139)</f>
        <v>109</v>
      </c>
      <c r="H140">
        <f>C140/$C$122</f>
        <v>0</v>
      </c>
      <c r="I140">
        <f>H140*100</f>
        <v>0</v>
      </c>
    </row>
    <row r="142" spans="1:9" x14ac:dyDescent="0.3">
      <c r="A142" t="s">
        <v>84</v>
      </c>
      <c r="B142" s="13">
        <v>0</v>
      </c>
      <c r="C142">
        <v>117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84</v>
      </c>
      <c r="B143" s="13">
        <v>5</v>
      </c>
      <c r="C143">
        <f>$C$142-D143</f>
        <v>117</v>
      </c>
      <c r="D143">
        <f t="shared" si="62"/>
        <v>0</v>
      </c>
      <c r="H143">
        <f t="shared" ref="H143:H159" si="63">C143/$C$142</f>
        <v>1</v>
      </c>
      <c r="I143">
        <f t="shared" ref="I143:I159" si="64">H143*100</f>
        <v>100</v>
      </c>
    </row>
    <row r="144" spans="1:9" x14ac:dyDescent="0.3">
      <c r="A144" t="s">
        <v>84</v>
      </c>
      <c r="B144" s="13">
        <v>7</v>
      </c>
      <c r="C144">
        <f t="shared" ref="C144:C159" si="65">$C$142-D144</f>
        <v>117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84</v>
      </c>
      <c r="B145" s="13">
        <v>9</v>
      </c>
      <c r="C145">
        <f t="shared" si="65"/>
        <v>117</v>
      </c>
      <c r="D145">
        <f t="shared" si="62"/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84</v>
      </c>
      <c r="B146" s="13">
        <v>13</v>
      </c>
      <c r="C146">
        <f t="shared" si="65"/>
        <v>112</v>
      </c>
      <c r="D146">
        <f t="shared" ref="D146:D148" si="66">SUM(E146:F146,D145)</f>
        <v>5</v>
      </c>
      <c r="E146">
        <v>5</v>
      </c>
      <c r="H146">
        <f t="shared" si="63"/>
        <v>0.95726495726495731</v>
      </c>
      <c r="I146">
        <f t="shared" si="64"/>
        <v>95.726495726495727</v>
      </c>
    </row>
    <row r="147" spans="1:14" x14ac:dyDescent="0.3">
      <c r="A147" t="s">
        <v>84</v>
      </c>
      <c r="B147" s="13">
        <v>15</v>
      </c>
      <c r="C147">
        <f t="shared" si="65"/>
        <v>112</v>
      </c>
      <c r="D147">
        <f t="shared" si="66"/>
        <v>5</v>
      </c>
      <c r="E147">
        <v>0</v>
      </c>
      <c r="H147">
        <f t="shared" si="63"/>
        <v>0.95726495726495731</v>
      </c>
      <c r="I147">
        <f t="shared" si="64"/>
        <v>95.726495726495727</v>
      </c>
    </row>
    <row r="148" spans="1:14" x14ac:dyDescent="0.3">
      <c r="A148" t="s">
        <v>84</v>
      </c>
      <c r="B148" s="13">
        <v>17</v>
      </c>
      <c r="C148">
        <f t="shared" si="65"/>
        <v>110</v>
      </c>
      <c r="D148">
        <f t="shared" si="66"/>
        <v>7</v>
      </c>
      <c r="E148">
        <v>2</v>
      </c>
      <c r="H148">
        <f t="shared" si="63"/>
        <v>0.94017094017094016</v>
      </c>
      <c r="I148">
        <f t="shared" si="64"/>
        <v>94.01709401709401</v>
      </c>
    </row>
    <row r="149" spans="1:14" x14ac:dyDescent="0.3">
      <c r="A149" t="s">
        <v>84</v>
      </c>
      <c r="B149" s="13">
        <v>20</v>
      </c>
      <c r="C149">
        <f t="shared" si="65"/>
        <v>109</v>
      </c>
      <c r="D149">
        <f t="shared" ref="D149:D155" si="67">SUM(E149:F149,D148)</f>
        <v>8</v>
      </c>
      <c r="E149">
        <v>1</v>
      </c>
      <c r="H149">
        <f t="shared" si="63"/>
        <v>0.93162393162393164</v>
      </c>
      <c r="I149">
        <f t="shared" si="64"/>
        <v>93.162393162393158</v>
      </c>
    </row>
    <row r="150" spans="1:14" x14ac:dyDescent="0.3">
      <c r="A150" t="s">
        <v>84</v>
      </c>
      <c r="B150" s="13">
        <v>22</v>
      </c>
      <c r="C150">
        <f t="shared" si="65"/>
        <v>107</v>
      </c>
      <c r="D150">
        <f t="shared" si="67"/>
        <v>10</v>
      </c>
      <c r="E150">
        <v>2</v>
      </c>
      <c r="H150">
        <f t="shared" si="63"/>
        <v>0.9145299145299145</v>
      </c>
      <c r="I150">
        <f t="shared" si="64"/>
        <v>91.452991452991455</v>
      </c>
    </row>
    <row r="151" spans="1:14" x14ac:dyDescent="0.3">
      <c r="A151" t="s">
        <v>84</v>
      </c>
      <c r="B151" s="13">
        <v>24</v>
      </c>
      <c r="C151">
        <f t="shared" si="65"/>
        <v>104</v>
      </c>
      <c r="D151">
        <f t="shared" si="67"/>
        <v>13</v>
      </c>
      <c r="E151">
        <v>3</v>
      </c>
      <c r="H151">
        <f t="shared" si="63"/>
        <v>0.88888888888888884</v>
      </c>
      <c r="I151">
        <f t="shared" si="64"/>
        <v>88.888888888888886</v>
      </c>
    </row>
    <row r="152" spans="1:14" x14ac:dyDescent="0.3">
      <c r="A152" t="s">
        <v>84</v>
      </c>
      <c r="B152" s="13">
        <v>27</v>
      </c>
      <c r="C152">
        <f t="shared" si="65"/>
        <v>101</v>
      </c>
      <c r="D152">
        <f t="shared" si="67"/>
        <v>16</v>
      </c>
      <c r="E152">
        <v>3</v>
      </c>
      <c r="H152">
        <f t="shared" si="63"/>
        <v>0.86324786324786329</v>
      </c>
      <c r="I152">
        <f t="shared" si="64"/>
        <v>86.324786324786331</v>
      </c>
    </row>
    <row r="153" spans="1:14" x14ac:dyDescent="0.3">
      <c r="A153" t="s">
        <v>84</v>
      </c>
      <c r="B153" s="13">
        <v>29</v>
      </c>
      <c r="C153">
        <f t="shared" si="65"/>
        <v>92</v>
      </c>
      <c r="D153">
        <f t="shared" si="67"/>
        <v>25</v>
      </c>
      <c r="E153">
        <v>9</v>
      </c>
      <c r="H153">
        <f t="shared" si="63"/>
        <v>0.78632478632478631</v>
      </c>
      <c r="I153">
        <f t="shared" si="64"/>
        <v>78.632478632478637</v>
      </c>
    </row>
    <row r="154" spans="1:14" x14ac:dyDescent="0.3">
      <c r="A154" t="s">
        <v>84</v>
      </c>
      <c r="B154" s="13">
        <v>31</v>
      </c>
      <c r="C154">
        <f t="shared" si="65"/>
        <v>79</v>
      </c>
      <c r="D154">
        <f t="shared" si="67"/>
        <v>38</v>
      </c>
      <c r="E154">
        <v>13</v>
      </c>
      <c r="H154">
        <f t="shared" si="63"/>
        <v>0.67521367521367526</v>
      </c>
      <c r="I154">
        <f t="shared" si="64"/>
        <v>67.521367521367523</v>
      </c>
    </row>
    <row r="155" spans="1:14" x14ac:dyDescent="0.3">
      <c r="A155" t="s">
        <v>84</v>
      </c>
      <c r="B155" s="13">
        <v>34</v>
      </c>
      <c r="C155">
        <f t="shared" si="65"/>
        <v>49</v>
      </c>
      <c r="D155">
        <f t="shared" si="67"/>
        <v>68</v>
      </c>
      <c r="E155">
        <v>30</v>
      </c>
      <c r="H155">
        <f t="shared" si="63"/>
        <v>0.41880341880341881</v>
      </c>
      <c r="I155">
        <f t="shared" si="64"/>
        <v>41.880341880341881</v>
      </c>
    </row>
    <row r="156" spans="1:14" x14ac:dyDescent="0.3">
      <c r="A156" t="s">
        <v>84</v>
      </c>
      <c r="B156" s="13">
        <v>36</v>
      </c>
      <c r="C156">
        <f t="shared" si="65"/>
        <v>34</v>
      </c>
      <c r="D156">
        <f>SUM(E156:F156,D155)</f>
        <v>83</v>
      </c>
      <c r="E156">
        <v>15</v>
      </c>
      <c r="H156">
        <f t="shared" si="63"/>
        <v>0.29059829059829062</v>
      </c>
      <c r="I156">
        <f t="shared" si="64"/>
        <v>29.059829059829063</v>
      </c>
    </row>
    <row r="157" spans="1:14" x14ac:dyDescent="0.3">
      <c r="A157" t="s">
        <v>84</v>
      </c>
      <c r="B157" s="13">
        <v>38</v>
      </c>
      <c r="C157">
        <f t="shared" si="65"/>
        <v>21</v>
      </c>
      <c r="D157">
        <f t="shared" ref="D157:D159" si="68">SUM(E157:F157,D156)</f>
        <v>96</v>
      </c>
      <c r="E157">
        <v>13</v>
      </c>
      <c r="H157">
        <f t="shared" si="63"/>
        <v>0.17948717948717949</v>
      </c>
      <c r="I157">
        <f t="shared" si="64"/>
        <v>17.948717948717949</v>
      </c>
    </row>
    <row r="158" spans="1:14" x14ac:dyDescent="0.3">
      <c r="A158" t="s">
        <v>84</v>
      </c>
      <c r="B158" s="13">
        <v>41</v>
      </c>
      <c r="C158">
        <f t="shared" si="65"/>
        <v>6</v>
      </c>
      <c r="D158">
        <f t="shared" si="68"/>
        <v>111</v>
      </c>
      <c r="E158">
        <v>15</v>
      </c>
      <c r="H158">
        <f t="shared" si="63"/>
        <v>5.128205128205128E-2</v>
      </c>
      <c r="I158">
        <f t="shared" si="64"/>
        <v>5.1282051282051277</v>
      </c>
    </row>
    <row r="159" spans="1:14" x14ac:dyDescent="0.3">
      <c r="A159" t="s">
        <v>84</v>
      </c>
      <c r="B159" s="13">
        <v>43</v>
      </c>
      <c r="C159">
        <f t="shared" si="65"/>
        <v>0</v>
      </c>
      <c r="D159">
        <f t="shared" si="68"/>
        <v>117</v>
      </c>
      <c r="E159">
        <v>6</v>
      </c>
      <c r="H159">
        <f t="shared" si="63"/>
        <v>0</v>
      </c>
      <c r="I159">
        <f t="shared" si="64"/>
        <v>0</v>
      </c>
    </row>
    <row r="160" spans="1:14" s="9" customFormat="1" x14ac:dyDescent="0.3">
      <c r="A160" t="s">
        <v>84</v>
      </c>
      <c r="B160" s="13">
        <v>45</v>
      </c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4" s="9" customForma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4" s="8" customFormat="1" x14ac:dyDescent="0.3">
      <c r="A162" t="s">
        <v>85</v>
      </c>
      <c r="B162" s="13">
        <v>0</v>
      </c>
      <c r="C162">
        <v>122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85</v>
      </c>
      <c r="B163" s="13">
        <v>5</v>
      </c>
      <c r="C163">
        <f>$C$162-D163</f>
        <v>122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85</v>
      </c>
      <c r="B164" s="13">
        <v>7</v>
      </c>
      <c r="C164">
        <f t="shared" ref="C164:C181" si="72">$C$162-D164</f>
        <v>122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85</v>
      </c>
      <c r="B165" s="13">
        <v>9</v>
      </c>
      <c r="C165">
        <f t="shared" si="72"/>
        <v>122</v>
      </c>
      <c r="D165">
        <f t="shared" si="69"/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85</v>
      </c>
      <c r="B166" s="13">
        <v>13</v>
      </c>
      <c r="C166">
        <f t="shared" si="72"/>
        <v>118</v>
      </c>
      <c r="D166">
        <f t="shared" ref="D166:D175" si="73">SUM(E166:F166,D165)</f>
        <v>4</v>
      </c>
      <c r="E166">
        <v>4</v>
      </c>
      <c r="H166">
        <f t="shared" si="70"/>
        <v>0.96721311475409832</v>
      </c>
      <c r="I166">
        <f t="shared" si="71"/>
        <v>96.721311475409834</v>
      </c>
    </row>
    <row r="167" spans="1:14" x14ac:dyDescent="0.3">
      <c r="A167" t="s">
        <v>85</v>
      </c>
      <c r="B167" s="13">
        <v>15</v>
      </c>
      <c r="C167">
        <f t="shared" si="72"/>
        <v>118</v>
      </c>
      <c r="D167">
        <f t="shared" si="73"/>
        <v>4</v>
      </c>
      <c r="E167">
        <v>0</v>
      </c>
      <c r="H167">
        <f t="shared" si="70"/>
        <v>0.96721311475409832</v>
      </c>
      <c r="I167">
        <f t="shared" si="71"/>
        <v>96.721311475409834</v>
      </c>
    </row>
    <row r="168" spans="1:14" x14ac:dyDescent="0.3">
      <c r="A168" t="s">
        <v>85</v>
      </c>
      <c r="B168" s="13">
        <v>17</v>
      </c>
      <c r="C168">
        <f t="shared" si="72"/>
        <v>116</v>
      </c>
      <c r="D168">
        <f t="shared" si="73"/>
        <v>6</v>
      </c>
      <c r="E168">
        <v>2</v>
      </c>
      <c r="H168">
        <f t="shared" si="70"/>
        <v>0.95081967213114749</v>
      </c>
      <c r="I168">
        <f t="shared" si="71"/>
        <v>95.081967213114751</v>
      </c>
    </row>
    <row r="169" spans="1:14" x14ac:dyDescent="0.3">
      <c r="A169" t="s">
        <v>85</v>
      </c>
      <c r="B169" s="13">
        <v>20</v>
      </c>
      <c r="C169">
        <f t="shared" si="72"/>
        <v>112</v>
      </c>
      <c r="D169">
        <f t="shared" si="73"/>
        <v>10</v>
      </c>
      <c r="E169">
        <v>4</v>
      </c>
      <c r="H169">
        <f t="shared" si="70"/>
        <v>0.91803278688524592</v>
      </c>
      <c r="I169">
        <f t="shared" si="71"/>
        <v>91.803278688524586</v>
      </c>
    </row>
    <row r="170" spans="1:14" x14ac:dyDescent="0.3">
      <c r="A170" t="s">
        <v>85</v>
      </c>
      <c r="B170" s="13">
        <v>22</v>
      </c>
      <c r="C170">
        <f t="shared" si="72"/>
        <v>105</v>
      </c>
      <c r="D170">
        <f t="shared" si="73"/>
        <v>17</v>
      </c>
      <c r="E170">
        <v>7</v>
      </c>
      <c r="H170">
        <f t="shared" si="70"/>
        <v>0.86065573770491799</v>
      </c>
      <c r="I170">
        <f t="shared" si="71"/>
        <v>86.065573770491795</v>
      </c>
    </row>
    <row r="171" spans="1:14" x14ac:dyDescent="0.3">
      <c r="A171" t="s">
        <v>85</v>
      </c>
      <c r="B171" s="13">
        <v>24</v>
      </c>
      <c r="C171">
        <f t="shared" si="72"/>
        <v>84</v>
      </c>
      <c r="D171">
        <f t="shared" si="73"/>
        <v>38</v>
      </c>
      <c r="E171">
        <v>21</v>
      </c>
      <c r="H171">
        <f t="shared" si="70"/>
        <v>0.68852459016393441</v>
      </c>
      <c r="I171">
        <f t="shared" si="71"/>
        <v>68.852459016393439</v>
      </c>
    </row>
    <row r="172" spans="1:14" x14ac:dyDescent="0.3">
      <c r="A172" t="s">
        <v>85</v>
      </c>
      <c r="B172" s="13">
        <v>27</v>
      </c>
      <c r="C172">
        <f t="shared" si="72"/>
        <v>63</v>
      </c>
      <c r="D172">
        <f t="shared" si="73"/>
        <v>59</v>
      </c>
      <c r="E172">
        <v>21</v>
      </c>
      <c r="H172">
        <f t="shared" si="70"/>
        <v>0.51639344262295084</v>
      </c>
      <c r="I172">
        <f t="shared" si="71"/>
        <v>51.639344262295083</v>
      </c>
    </row>
    <row r="173" spans="1:14" x14ac:dyDescent="0.3">
      <c r="A173" t="s">
        <v>85</v>
      </c>
      <c r="B173" s="13">
        <v>29</v>
      </c>
      <c r="C173">
        <f>$C$162-D173</f>
        <v>28</v>
      </c>
      <c r="D173">
        <f t="shared" si="73"/>
        <v>94</v>
      </c>
      <c r="E173">
        <v>35</v>
      </c>
      <c r="H173">
        <f t="shared" si="70"/>
        <v>0.22950819672131148</v>
      </c>
      <c r="I173">
        <f t="shared" si="71"/>
        <v>22.950819672131146</v>
      </c>
    </row>
    <row r="174" spans="1:14" x14ac:dyDescent="0.3">
      <c r="A174" t="s">
        <v>85</v>
      </c>
      <c r="B174" s="13">
        <v>31</v>
      </c>
      <c r="C174">
        <f t="shared" si="72"/>
        <v>5</v>
      </c>
      <c r="D174">
        <f t="shared" si="73"/>
        <v>117</v>
      </c>
      <c r="E174">
        <v>23</v>
      </c>
      <c r="H174">
        <f t="shared" si="70"/>
        <v>4.0983606557377046E-2</v>
      </c>
      <c r="I174">
        <f t="shared" si="71"/>
        <v>4.0983606557377046</v>
      </c>
    </row>
    <row r="175" spans="1:14" x14ac:dyDescent="0.3">
      <c r="A175" t="s">
        <v>85</v>
      </c>
      <c r="B175" s="13">
        <v>34</v>
      </c>
      <c r="C175">
        <f t="shared" si="72"/>
        <v>1</v>
      </c>
      <c r="D175">
        <f t="shared" si="73"/>
        <v>121</v>
      </c>
      <c r="E175">
        <v>4</v>
      </c>
      <c r="H175">
        <f t="shared" si="70"/>
        <v>8.1967213114754103E-3</v>
      </c>
      <c r="I175">
        <f t="shared" si="71"/>
        <v>0.81967213114754101</v>
      </c>
    </row>
    <row r="176" spans="1:14" x14ac:dyDescent="0.3">
      <c r="A176" t="s">
        <v>85</v>
      </c>
      <c r="B176" s="13">
        <v>36</v>
      </c>
      <c r="C176">
        <f t="shared" si="72"/>
        <v>0</v>
      </c>
      <c r="D176">
        <f>SUM(E176:F176,D175)</f>
        <v>122</v>
      </c>
      <c r="E176">
        <v>1</v>
      </c>
      <c r="H176">
        <f t="shared" si="70"/>
        <v>0</v>
      </c>
      <c r="I176">
        <f t="shared" si="71"/>
        <v>0</v>
      </c>
    </row>
    <row r="177" spans="1:9" x14ac:dyDescent="0.3">
      <c r="A177" t="s">
        <v>85</v>
      </c>
      <c r="B177" s="13">
        <v>38</v>
      </c>
      <c r="C177">
        <f t="shared" si="72"/>
        <v>0</v>
      </c>
      <c r="D177">
        <f t="shared" ref="D177:D180" si="74">SUM(E177:F177,D176)</f>
        <v>122</v>
      </c>
      <c r="H177">
        <f t="shared" si="70"/>
        <v>0</v>
      </c>
      <c r="I177">
        <f t="shared" si="71"/>
        <v>0</v>
      </c>
    </row>
    <row r="178" spans="1:9" x14ac:dyDescent="0.3">
      <c r="A178" t="s">
        <v>85</v>
      </c>
      <c r="B178" s="13">
        <v>41</v>
      </c>
      <c r="C178">
        <f t="shared" si="72"/>
        <v>0</v>
      </c>
      <c r="D178">
        <f t="shared" si="74"/>
        <v>122</v>
      </c>
      <c r="H178">
        <f t="shared" si="70"/>
        <v>0</v>
      </c>
      <c r="I178">
        <f t="shared" si="71"/>
        <v>0</v>
      </c>
    </row>
    <row r="179" spans="1:9" x14ac:dyDescent="0.3">
      <c r="A179" t="s">
        <v>85</v>
      </c>
      <c r="B179" s="13">
        <v>43</v>
      </c>
      <c r="C179">
        <f t="shared" si="72"/>
        <v>0</v>
      </c>
      <c r="D179">
        <f t="shared" si="74"/>
        <v>122</v>
      </c>
      <c r="H179">
        <f t="shared" si="70"/>
        <v>0</v>
      </c>
      <c r="I179">
        <f t="shared" si="71"/>
        <v>0</v>
      </c>
    </row>
    <row r="180" spans="1:9" x14ac:dyDescent="0.3">
      <c r="A180" t="s">
        <v>85</v>
      </c>
      <c r="B180" s="13">
        <v>45</v>
      </c>
      <c r="C180">
        <f t="shared" si="72"/>
        <v>0</v>
      </c>
      <c r="D180">
        <f t="shared" si="74"/>
        <v>122</v>
      </c>
      <c r="H180">
        <f t="shared" si="70"/>
        <v>0</v>
      </c>
      <c r="I180">
        <f t="shared" si="71"/>
        <v>0</v>
      </c>
    </row>
    <row r="181" spans="1:9" x14ac:dyDescent="0.3">
      <c r="A181" t="s">
        <v>85</v>
      </c>
      <c r="B181">
        <v>47</v>
      </c>
      <c r="C181">
        <f t="shared" si="72"/>
        <v>0</v>
      </c>
      <c r="D181">
        <f>SUM(E181:F181,D180)</f>
        <v>122</v>
      </c>
      <c r="H181">
        <f t="shared" si="70"/>
        <v>0</v>
      </c>
      <c r="I181">
        <f t="shared" si="71"/>
        <v>0</v>
      </c>
    </row>
    <row r="183" spans="1:9" x14ac:dyDescent="0.3">
      <c r="A183" t="s">
        <v>86</v>
      </c>
      <c r="B183" s="13">
        <v>0</v>
      </c>
      <c r="C183">
        <v>122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86</v>
      </c>
      <c r="B184" s="13">
        <v>5</v>
      </c>
      <c r="C184">
        <f>$C$183-D184</f>
        <v>122</v>
      </c>
      <c r="D184">
        <f t="shared" si="75"/>
        <v>0</v>
      </c>
      <c r="H184">
        <f t="shared" ref="H184:H197" si="76">C184/$C$183</f>
        <v>1</v>
      </c>
      <c r="I184">
        <f t="shared" ref="I184:I200" si="77">H184*100</f>
        <v>100</v>
      </c>
    </row>
    <row r="185" spans="1:9" x14ac:dyDescent="0.3">
      <c r="A185" t="s">
        <v>86</v>
      </c>
      <c r="B185" s="13">
        <v>7</v>
      </c>
      <c r="C185">
        <f t="shared" ref="C185:C200" si="78">$C$183-D185</f>
        <v>122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86</v>
      </c>
      <c r="B186" s="13">
        <v>9</v>
      </c>
      <c r="C186">
        <f t="shared" si="78"/>
        <v>122</v>
      </c>
      <c r="D186">
        <f t="shared" si="75"/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86</v>
      </c>
      <c r="B187" s="13">
        <v>13</v>
      </c>
      <c r="C187">
        <f t="shared" si="78"/>
        <v>121</v>
      </c>
      <c r="D187">
        <f t="shared" ref="D187:D189" si="79">SUM(E187:F187,D186)</f>
        <v>1</v>
      </c>
      <c r="E187">
        <v>1</v>
      </c>
      <c r="H187">
        <f t="shared" si="76"/>
        <v>0.99180327868852458</v>
      </c>
      <c r="I187">
        <f t="shared" si="77"/>
        <v>99.180327868852459</v>
      </c>
    </row>
    <row r="188" spans="1:9" x14ac:dyDescent="0.3">
      <c r="A188" t="s">
        <v>86</v>
      </c>
      <c r="B188" s="13">
        <v>15</v>
      </c>
      <c r="C188">
        <f t="shared" si="78"/>
        <v>120</v>
      </c>
      <c r="D188">
        <f t="shared" si="79"/>
        <v>2</v>
      </c>
      <c r="E188">
        <v>1</v>
      </c>
      <c r="H188">
        <f t="shared" si="76"/>
        <v>0.98360655737704916</v>
      </c>
      <c r="I188">
        <f t="shared" si="77"/>
        <v>98.360655737704917</v>
      </c>
    </row>
    <row r="189" spans="1:9" x14ac:dyDescent="0.3">
      <c r="A189" t="s">
        <v>86</v>
      </c>
      <c r="B189" s="13">
        <v>17</v>
      </c>
      <c r="C189">
        <f t="shared" si="78"/>
        <v>117</v>
      </c>
      <c r="D189">
        <f t="shared" si="79"/>
        <v>5</v>
      </c>
      <c r="E189">
        <v>3</v>
      </c>
      <c r="H189">
        <f t="shared" si="76"/>
        <v>0.95901639344262291</v>
      </c>
      <c r="I189">
        <f t="shared" si="77"/>
        <v>95.901639344262293</v>
      </c>
    </row>
    <row r="190" spans="1:9" x14ac:dyDescent="0.3">
      <c r="A190" t="s">
        <v>86</v>
      </c>
      <c r="B190" s="13">
        <v>20</v>
      </c>
      <c r="C190">
        <f t="shared" si="78"/>
        <v>112</v>
      </c>
      <c r="D190">
        <f t="shared" ref="D190:D197" si="80">SUM(E190:F190,D189)</f>
        <v>10</v>
      </c>
      <c r="E190">
        <v>5</v>
      </c>
      <c r="H190">
        <f t="shared" si="76"/>
        <v>0.91803278688524592</v>
      </c>
      <c r="I190">
        <f t="shared" si="77"/>
        <v>91.803278688524586</v>
      </c>
    </row>
    <row r="191" spans="1:9" x14ac:dyDescent="0.3">
      <c r="A191" t="s">
        <v>86</v>
      </c>
      <c r="B191" s="13">
        <v>22</v>
      </c>
      <c r="C191">
        <f t="shared" si="78"/>
        <v>107</v>
      </c>
      <c r="D191">
        <f t="shared" si="80"/>
        <v>15</v>
      </c>
      <c r="E191">
        <v>5</v>
      </c>
      <c r="H191">
        <f t="shared" si="76"/>
        <v>0.87704918032786883</v>
      </c>
      <c r="I191">
        <f t="shared" si="77"/>
        <v>87.704918032786878</v>
      </c>
    </row>
    <row r="192" spans="1:9" x14ac:dyDescent="0.3">
      <c r="A192" t="s">
        <v>86</v>
      </c>
      <c r="B192" s="13">
        <v>24</v>
      </c>
      <c r="C192">
        <f t="shared" si="78"/>
        <v>97</v>
      </c>
      <c r="D192">
        <f t="shared" si="80"/>
        <v>25</v>
      </c>
      <c r="E192">
        <v>10</v>
      </c>
      <c r="H192">
        <f t="shared" si="76"/>
        <v>0.79508196721311475</v>
      </c>
      <c r="I192">
        <f t="shared" si="77"/>
        <v>79.508196721311478</v>
      </c>
    </row>
    <row r="193" spans="1:9" x14ac:dyDescent="0.3">
      <c r="A193" t="s">
        <v>86</v>
      </c>
      <c r="B193" s="13">
        <v>27</v>
      </c>
      <c r="C193">
        <f t="shared" si="78"/>
        <v>84</v>
      </c>
      <c r="D193">
        <f t="shared" si="80"/>
        <v>38</v>
      </c>
      <c r="E193">
        <v>13</v>
      </c>
      <c r="H193">
        <f t="shared" si="76"/>
        <v>0.68852459016393441</v>
      </c>
      <c r="I193">
        <f t="shared" si="77"/>
        <v>68.852459016393439</v>
      </c>
    </row>
    <row r="194" spans="1:9" x14ac:dyDescent="0.3">
      <c r="A194" t="s">
        <v>86</v>
      </c>
      <c r="B194" s="13">
        <v>29</v>
      </c>
      <c r="C194">
        <f t="shared" si="78"/>
        <v>53</v>
      </c>
      <c r="D194">
        <f t="shared" si="80"/>
        <v>69</v>
      </c>
      <c r="E194">
        <v>31</v>
      </c>
      <c r="H194">
        <f t="shared" si="76"/>
        <v>0.4344262295081967</v>
      </c>
      <c r="I194">
        <f t="shared" si="77"/>
        <v>43.442622950819668</v>
      </c>
    </row>
    <row r="195" spans="1:9" x14ac:dyDescent="0.3">
      <c r="A195" t="s">
        <v>86</v>
      </c>
      <c r="B195" s="13">
        <v>31</v>
      </c>
      <c r="C195">
        <f>$C$183-D195</f>
        <v>19</v>
      </c>
      <c r="D195">
        <f t="shared" si="80"/>
        <v>103</v>
      </c>
      <c r="E195">
        <v>34</v>
      </c>
      <c r="H195">
        <f t="shared" si="76"/>
        <v>0.15573770491803279</v>
      </c>
      <c r="I195">
        <f t="shared" si="77"/>
        <v>15.573770491803279</v>
      </c>
    </row>
    <row r="196" spans="1:9" x14ac:dyDescent="0.3">
      <c r="A196" t="s">
        <v>86</v>
      </c>
      <c r="B196" s="13">
        <v>34</v>
      </c>
      <c r="C196">
        <f t="shared" si="78"/>
        <v>6</v>
      </c>
      <c r="D196">
        <f t="shared" si="80"/>
        <v>116</v>
      </c>
      <c r="E196">
        <v>13</v>
      </c>
      <c r="H196">
        <f t="shared" si="76"/>
        <v>4.9180327868852458E-2</v>
      </c>
      <c r="I196">
        <f t="shared" si="77"/>
        <v>4.918032786885246</v>
      </c>
    </row>
    <row r="197" spans="1:9" x14ac:dyDescent="0.3">
      <c r="A197" t="s">
        <v>86</v>
      </c>
      <c r="B197" s="13">
        <v>36</v>
      </c>
      <c r="C197">
        <f t="shared" si="78"/>
        <v>3</v>
      </c>
      <c r="D197">
        <f t="shared" si="80"/>
        <v>119</v>
      </c>
      <c r="E197">
        <v>3</v>
      </c>
      <c r="H197">
        <f t="shared" si="76"/>
        <v>2.4590163934426229E-2</v>
      </c>
      <c r="I197">
        <f t="shared" si="77"/>
        <v>2.459016393442623</v>
      </c>
    </row>
    <row r="198" spans="1:9" x14ac:dyDescent="0.3">
      <c r="A198" t="s">
        <v>86</v>
      </c>
      <c r="B198" s="13">
        <v>38</v>
      </c>
      <c r="C198">
        <f t="shared" si="78"/>
        <v>1</v>
      </c>
      <c r="D198">
        <f t="shared" ref="D198:D200" si="81">SUM(E198:F198,D197)</f>
        <v>121</v>
      </c>
      <c r="E198">
        <v>2</v>
      </c>
      <c r="H198">
        <f t="shared" ref="H198:H200" si="82">C198/$C$142</f>
        <v>8.5470085470085479E-3</v>
      </c>
      <c r="I198">
        <f t="shared" si="77"/>
        <v>0.85470085470085477</v>
      </c>
    </row>
    <row r="199" spans="1:9" x14ac:dyDescent="0.3">
      <c r="A199" t="s">
        <v>86</v>
      </c>
      <c r="B199" s="13">
        <v>41</v>
      </c>
      <c r="C199">
        <f t="shared" si="78"/>
        <v>0</v>
      </c>
      <c r="D199">
        <f t="shared" si="81"/>
        <v>122</v>
      </c>
      <c r="E199">
        <v>1</v>
      </c>
      <c r="H199">
        <f t="shared" si="82"/>
        <v>0</v>
      </c>
      <c r="I199">
        <f t="shared" si="77"/>
        <v>0</v>
      </c>
    </row>
    <row r="200" spans="1:9" x14ac:dyDescent="0.3">
      <c r="A200" t="s">
        <v>86</v>
      </c>
      <c r="B200" s="13">
        <v>43</v>
      </c>
      <c r="C200">
        <f t="shared" si="78"/>
        <v>0</v>
      </c>
      <c r="D200">
        <f t="shared" si="81"/>
        <v>122</v>
      </c>
      <c r="H200">
        <f t="shared" si="82"/>
        <v>0</v>
      </c>
      <c r="I200">
        <f t="shared" si="77"/>
        <v>0</v>
      </c>
    </row>
    <row r="201" spans="1:9" x14ac:dyDescent="0.3">
      <c r="B201" s="13">
        <v>45</v>
      </c>
    </row>
    <row r="202" spans="1:9" x14ac:dyDescent="0.3">
      <c r="A202" t="s">
        <v>87</v>
      </c>
      <c r="B202" s="13">
        <v>0</v>
      </c>
      <c r="C202">
        <v>122</v>
      </c>
      <c r="D202">
        <f t="shared" ref="D202:D205" si="83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87</v>
      </c>
      <c r="B203" s="13">
        <v>5</v>
      </c>
      <c r="C203">
        <f>$C$202-D203</f>
        <v>122</v>
      </c>
      <c r="D203">
        <f t="shared" si="83"/>
        <v>0</v>
      </c>
      <c r="H203">
        <f t="shared" ref="H203:H219" si="84">C203/$C$202</f>
        <v>1</v>
      </c>
      <c r="I203">
        <f t="shared" ref="I203:I219" si="85">H203*100</f>
        <v>100</v>
      </c>
    </row>
    <row r="204" spans="1:9" x14ac:dyDescent="0.3">
      <c r="A204" t="s">
        <v>87</v>
      </c>
      <c r="B204" s="13">
        <v>7</v>
      </c>
      <c r="C204">
        <f t="shared" ref="C204:C219" si="86">$C$202-D204</f>
        <v>122</v>
      </c>
      <c r="D204">
        <f t="shared" si="83"/>
        <v>0</v>
      </c>
      <c r="H204">
        <f t="shared" si="84"/>
        <v>1</v>
      </c>
      <c r="I204">
        <f t="shared" si="85"/>
        <v>100</v>
      </c>
    </row>
    <row r="205" spans="1:9" x14ac:dyDescent="0.3">
      <c r="A205" t="s">
        <v>87</v>
      </c>
      <c r="B205" s="13">
        <v>9</v>
      </c>
      <c r="C205">
        <f t="shared" si="86"/>
        <v>122</v>
      </c>
      <c r="D205">
        <f t="shared" si="83"/>
        <v>0</v>
      </c>
      <c r="H205">
        <f t="shared" si="84"/>
        <v>1</v>
      </c>
      <c r="I205">
        <f t="shared" si="85"/>
        <v>100</v>
      </c>
    </row>
    <row r="206" spans="1:9" x14ac:dyDescent="0.3">
      <c r="A206" t="s">
        <v>87</v>
      </c>
      <c r="B206" s="13">
        <v>13</v>
      </c>
      <c r="C206">
        <f t="shared" si="86"/>
        <v>119</v>
      </c>
      <c r="D206">
        <f t="shared" ref="D206:D215" si="87">SUM(E206:F206,D205)</f>
        <v>3</v>
      </c>
      <c r="E206">
        <v>3</v>
      </c>
      <c r="H206">
        <f t="shared" si="84"/>
        <v>0.97540983606557374</v>
      </c>
      <c r="I206">
        <f t="shared" si="85"/>
        <v>97.540983606557376</v>
      </c>
    </row>
    <row r="207" spans="1:9" x14ac:dyDescent="0.3">
      <c r="A207" t="s">
        <v>87</v>
      </c>
      <c r="B207" s="13">
        <v>15</v>
      </c>
      <c r="C207">
        <f t="shared" si="86"/>
        <v>116</v>
      </c>
      <c r="D207">
        <f t="shared" si="87"/>
        <v>6</v>
      </c>
      <c r="E207">
        <v>3</v>
      </c>
      <c r="H207">
        <f t="shared" si="84"/>
        <v>0.95081967213114749</v>
      </c>
      <c r="I207">
        <f t="shared" si="85"/>
        <v>95.081967213114751</v>
      </c>
    </row>
    <row r="208" spans="1:9" x14ac:dyDescent="0.3">
      <c r="A208" t="s">
        <v>87</v>
      </c>
      <c r="B208" s="13">
        <v>17</v>
      </c>
      <c r="C208">
        <f t="shared" si="86"/>
        <v>112</v>
      </c>
      <c r="D208">
        <f t="shared" si="87"/>
        <v>10</v>
      </c>
      <c r="E208">
        <v>4</v>
      </c>
      <c r="H208">
        <f t="shared" si="84"/>
        <v>0.91803278688524592</v>
      </c>
      <c r="I208">
        <f t="shared" si="85"/>
        <v>91.803278688524586</v>
      </c>
    </row>
    <row r="209" spans="1:9" x14ac:dyDescent="0.3">
      <c r="A209" t="s">
        <v>87</v>
      </c>
      <c r="B209" s="13">
        <v>20</v>
      </c>
      <c r="C209">
        <f t="shared" si="86"/>
        <v>102</v>
      </c>
      <c r="D209">
        <f t="shared" si="87"/>
        <v>20</v>
      </c>
      <c r="E209">
        <v>10</v>
      </c>
      <c r="H209">
        <f t="shared" si="84"/>
        <v>0.83606557377049184</v>
      </c>
      <c r="I209">
        <f t="shared" si="85"/>
        <v>83.606557377049185</v>
      </c>
    </row>
    <row r="210" spans="1:9" x14ac:dyDescent="0.3">
      <c r="A210" t="s">
        <v>87</v>
      </c>
      <c r="B210" s="13">
        <v>22</v>
      </c>
      <c r="C210">
        <f t="shared" si="86"/>
        <v>91</v>
      </c>
      <c r="D210">
        <f t="shared" si="87"/>
        <v>31</v>
      </c>
      <c r="E210">
        <v>11</v>
      </c>
      <c r="H210">
        <f t="shared" si="84"/>
        <v>0.74590163934426235</v>
      </c>
      <c r="I210">
        <f t="shared" si="85"/>
        <v>74.590163934426229</v>
      </c>
    </row>
    <row r="211" spans="1:9" x14ac:dyDescent="0.3">
      <c r="A211" t="s">
        <v>87</v>
      </c>
      <c r="B211" s="13">
        <v>24</v>
      </c>
      <c r="C211">
        <f t="shared" si="86"/>
        <v>71</v>
      </c>
      <c r="D211">
        <f t="shared" si="87"/>
        <v>51</v>
      </c>
      <c r="E211">
        <v>20</v>
      </c>
      <c r="H211">
        <f t="shared" si="84"/>
        <v>0.58196721311475408</v>
      </c>
      <c r="I211">
        <f t="shared" si="85"/>
        <v>58.196721311475407</v>
      </c>
    </row>
    <row r="212" spans="1:9" x14ac:dyDescent="0.3">
      <c r="A212" t="s">
        <v>87</v>
      </c>
      <c r="B212" s="13">
        <v>27</v>
      </c>
      <c r="C212">
        <f t="shared" si="86"/>
        <v>49</v>
      </c>
      <c r="D212">
        <f t="shared" si="87"/>
        <v>73</v>
      </c>
      <c r="E212">
        <v>22</v>
      </c>
      <c r="H212">
        <f t="shared" si="84"/>
        <v>0.40163934426229508</v>
      </c>
      <c r="I212">
        <f t="shared" si="85"/>
        <v>40.16393442622951</v>
      </c>
    </row>
    <row r="213" spans="1:9" x14ac:dyDescent="0.3">
      <c r="A213" t="s">
        <v>87</v>
      </c>
      <c r="B213" s="13">
        <v>29</v>
      </c>
      <c r="C213">
        <f t="shared" si="86"/>
        <v>31</v>
      </c>
      <c r="D213">
        <f t="shared" si="87"/>
        <v>91</v>
      </c>
      <c r="E213">
        <v>18</v>
      </c>
      <c r="H213">
        <f t="shared" si="84"/>
        <v>0.25409836065573771</v>
      </c>
      <c r="I213">
        <f t="shared" si="85"/>
        <v>25.409836065573771</v>
      </c>
    </row>
    <row r="214" spans="1:9" x14ac:dyDescent="0.3">
      <c r="A214" t="s">
        <v>87</v>
      </c>
      <c r="B214" s="13">
        <v>31</v>
      </c>
      <c r="C214">
        <f t="shared" si="86"/>
        <v>12</v>
      </c>
      <c r="D214">
        <f t="shared" si="87"/>
        <v>110</v>
      </c>
      <c r="E214">
        <v>19</v>
      </c>
      <c r="H214">
        <f t="shared" si="84"/>
        <v>9.8360655737704916E-2</v>
      </c>
      <c r="I214">
        <f t="shared" si="85"/>
        <v>9.8360655737704921</v>
      </c>
    </row>
    <row r="215" spans="1:9" x14ac:dyDescent="0.3">
      <c r="A215" t="s">
        <v>87</v>
      </c>
      <c r="B215" s="13">
        <v>34</v>
      </c>
      <c r="C215">
        <f t="shared" si="86"/>
        <v>1</v>
      </c>
      <c r="D215">
        <f t="shared" si="87"/>
        <v>121</v>
      </c>
      <c r="E215">
        <v>11</v>
      </c>
      <c r="H215">
        <f t="shared" si="84"/>
        <v>8.1967213114754103E-3</v>
      </c>
      <c r="I215">
        <f t="shared" si="85"/>
        <v>0.81967213114754101</v>
      </c>
    </row>
    <row r="216" spans="1:9" x14ac:dyDescent="0.3">
      <c r="A216" t="s">
        <v>87</v>
      </c>
      <c r="B216" s="13">
        <v>36</v>
      </c>
      <c r="C216">
        <f t="shared" si="86"/>
        <v>1</v>
      </c>
      <c r="D216">
        <f>SUM(E216:F216,D215)</f>
        <v>121</v>
      </c>
      <c r="E216">
        <v>0</v>
      </c>
      <c r="H216">
        <f t="shared" si="84"/>
        <v>8.1967213114754103E-3</v>
      </c>
      <c r="I216">
        <f t="shared" si="85"/>
        <v>0.81967213114754101</v>
      </c>
    </row>
    <row r="217" spans="1:9" x14ac:dyDescent="0.3">
      <c r="A217" t="s">
        <v>87</v>
      </c>
      <c r="B217" s="13">
        <v>38</v>
      </c>
      <c r="C217">
        <f t="shared" si="86"/>
        <v>0</v>
      </c>
      <c r="D217">
        <f t="shared" ref="D217:D219" si="88">SUM(E217:F217,D216)</f>
        <v>122</v>
      </c>
      <c r="E217">
        <v>1</v>
      </c>
      <c r="H217">
        <f t="shared" si="84"/>
        <v>0</v>
      </c>
      <c r="I217">
        <f t="shared" si="85"/>
        <v>0</v>
      </c>
    </row>
    <row r="218" spans="1:9" x14ac:dyDescent="0.3">
      <c r="A218" t="s">
        <v>87</v>
      </c>
      <c r="B218" s="13">
        <v>41</v>
      </c>
      <c r="C218">
        <f t="shared" si="86"/>
        <v>0</v>
      </c>
      <c r="D218">
        <f t="shared" si="88"/>
        <v>122</v>
      </c>
      <c r="H218">
        <f t="shared" si="84"/>
        <v>0</v>
      </c>
      <c r="I218">
        <f t="shared" si="85"/>
        <v>0</v>
      </c>
    </row>
    <row r="219" spans="1:9" x14ac:dyDescent="0.3">
      <c r="A219" t="s">
        <v>87</v>
      </c>
      <c r="B219" s="13">
        <v>43</v>
      </c>
      <c r="C219">
        <f t="shared" si="86"/>
        <v>0</v>
      </c>
      <c r="D219">
        <f t="shared" si="88"/>
        <v>122</v>
      </c>
      <c r="H219">
        <f t="shared" si="84"/>
        <v>0</v>
      </c>
      <c r="I219">
        <f t="shared" si="85"/>
        <v>0</v>
      </c>
    </row>
    <row r="220" spans="1:9" x14ac:dyDescent="0.3">
      <c r="A220" t="s">
        <v>87</v>
      </c>
      <c r="B220" s="13">
        <v>45</v>
      </c>
    </row>
    <row r="221" spans="1:9" x14ac:dyDescent="0.3">
      <c r="B221" s="13"/>
    </row>
    <row r="222" spans="1:9" x14ac:dyDescent="0.3">
      <c r="A222" t="s">
        <v>88</v>
      </c>
      <c r="B222" s="13">
        <v>0</v>
      </c>
      <c r="C222">
        <v>114</v>
      </c>
      <c r="D222">
        <f t="shared" ref="D222:D225" si="89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88</v>
      </c>
      <c r="B223" s="13">
        <v>5</v>
      </c>
      <c r="C223">
        <f>$C$222-D223</f>
        <v>114</v>
      </c>
      <c r="D223">
        <f t="shared" si="89"/>
        <v>0</v>
      </c>
      <c r="H223">
        <f t="shared" ref="H223:H239" si="90">C223/$C$222</f>
        <v>1</v>
      </c>
      <c r="I223">
        <f t="shared" ref="I223:I239" si="91">H223*100</f>
        <v>100</v>
      </c>
    </row>
    <row r="224" spans="1:9" x14ac:dyDescent="0.3">
      <c r="A224" t="s">
        <v>88</v>
      </c>
      <c r="B224" s="13">
        <v>7</v>
      </c>
      <c r="C224">
        <f t="shared" ref="C224:C239" si="92">$C$222-D224</f>
        <v>114</v>
      </c>
      <c r="D224">
        <f t="shared" si="89"/>
        <v>0</v>
      </c>
      <c r="H224">
        <f t="shared" si="90"/>
        <v>1</v>
      </c>
      <c r="I224">
        <f t="shared" si="91"/>
        <v>100</v>
      </c>
    </row>
    <row r="225" spans="1:9" x14ac:dyDescent="0.3">
      <c r="A225" t="s">
        <v>88</v>
      </c>
      <c r="B225" s="13">
        <v>9</v>
      </c>
      <c r="C225">
        <f t="shared" si="92"/>
        <v>114</v>
      </c>
      <c r="D225">
        <f t="shared" si="89"/>
        <v>0</v>
      </c>
      <c r="H225">
        <f t="shared" si="90"/>
        <v>1</v>
      </c>
      <c r="I225">
        <f t="shared" si="91"/>
        <v>100</v>
      </c>
    </row>
    <row r="226" spans="1:9" x14ac:dyDescent="0.3">
      <c r="A226" t="s">
        <v>88</v>
      </c>
      <c r="B226" s="13">
        <v>13</v>
      </c>
      <c r="C226">
        <f t="shared" si="92"/>
        <v>108</v>
      </c>
      <c r="D226">
        <f t="shared" ref="D226:D235" si="93">SUM(E226:F226,D225)</f>
        <v>6</v>
      </c>
      <c r="E226">
        <v>6</v>
      </c>
      <c r="H226">
        <f t="shared" si="90"/>
        <v>0.94736842105263153</v>
      </c>
      <c r="I226">
        <f t="shared" si="91"/>
        <v>94.73684210526315</v>
      </c>
    </row>
    <row r="227" spans="1:9" x14ac:dyDescent="0.3">
      <c r="A227" t="s">
        <v>88</v>
      </c>
      <c r="B227" s="13">
        <v>15</v>
      </c>
      <c r="C227">
        <f t="shared" si="92"/>
        <v>107</v>
      </c>
      <c r="D227">
        <f t="shared" si="93"/>
        <v>7</v>
      </c>
      <c r="E227">
        <v>1</v>
      </c>
      <c r="H227">
        <f t="shared" si="90"/>
        <v>0.93859649122807021</v>
      </c>
      <c r="I227">
        <f t="shared" si="91"/>
        <v>93.859649122807014</v>
      </c>
    </row>
    <row r="228" spans="1:9" x14ac:dyDescent="0.3">
      <c r="A228" t="s">
        <v>88</v>
      </c>
      <c r="B228" s="13">
        <v>17</v>
      </c>
      <c r="C228">
        <f t="shared" si="92"/>
        <v>102</v>
      </c>
      <c r="D228">
        <f t="shared" si="93"/>
        <v>12</v>
      </c>
      <c r="E228">
        <v>5</v>
      </c>
      <c r="H228">
        <f t="shared" si="90"/>
        <v>0.89473684210526316</v>
      </c>
      <c r="I228">
        <f t="shared" si="91"/>
        <v>89.473684210526315</v>
      </c>
    </row>
    <row r="229" spans="1:9" x14ac:dyDescent="0.3">
      <c r="A229" t="s">
        <v>88</v>
      </c>
      <c r="B229" s="13">
        <v>20</v>
      </c>
      <c r="C229">
        <f t="shared" si="92"/>
        <v>90</v>
      </c>
      <c r="D229">
        <f t="shared" si="93"/>
        <v>24</v>
      </c>
      <c r="E229">
        <v>12</v>
      </c>
      <c r="H229">
        <f t="shared" si="90"/>
        <v>0.78947368421052633</v>
      </c>
      <c r="I229">
        <f t="shared" si="91"/>
        <v>78.94736842105263</v>
      </c>
    </row>
    <row r="230" spans="1:9" x14ac:dyDescent="0.3">
      <c r="A230" t="s">
        <v>88</v>
      </c>
      <c r="B230" s="13">
        <v>22</v>
      </c>
      <c r="C230">
        <f t="shared" si="92"/>
        <v>80</v>
      </c>
      <c r="D230">
        <f t="shared" si="93"/>
        <v>34</v>
      </c>
      <c r="E230">
        <v>10</v>
      </c>
      <c r="H230">
        <f t="shared" si="90"/>
        <v>0.70175438596491224</v>
      </c>
      <c r="I230">
        <f t="shared" si="91"/>
        <v>70.175438596491219</v>
      </c>
    </row>
    <row r="231" spans="1:9" x14ac:dyDescent="0.3">
      <c r="A231" t="s">
        <v>88</v>
      </c>
      <c r="B231" s="13">
        <v>24</v>
      </c>
      <c r="C231">
        <f t="shared" si="92"/>
        <v>68</v>
      </c>
      <c r="D231">
        <f t="shared" si="93"/>
        <v>46</v>
      </c>
      <c r="E231">
        <v>12</v>
      </c>
      <c r="H231">
        <f t="shared" si="90"/>
        <v>0.59649122807017541</v>
      </c>
      <c r="I231">
        <f t="shared" si="91"/>
        <v>59.649122807017541</v>
      </c>
    </row>
    <row r="232" spans="1:9" x14ac:dyDescent="0.3">
      <c r="A232" t="s">
        <v>88</v>
      </c>
      <c r="B232" s="13">
        <v>27</v>
      </c>
      <c r="C232">
        <f t="shared" si="92"/>
        <v>50</v>
      </c>
      <c r="D232">
        <f t="shared" si="93"/>
        <v>64</v>
      </c>
      <c r="E232">
        <v>18</v>
      </c>
      <c r="H232">
        <f t="shared" si="90"/>
        <v>0.43859649122807015</v>
      </c>
      <c r="I232">
        <f t="shared" si="91"/>
        <v>43.859649122807014</v>
      </c>
    </row>
    <row r="233" spans="1:9" x14ac:dyDescent="0.3">
      <c r="A233" t="s">
        <v>88</v>
      </c>
      <c r="B233" s="13">
        <v>29</v>
      </c>
      <c r="C233">
        <f>$C$222-D233</f>
        <v>21</v>
      </c>
      <c r="D233">
        <f t="shared" si="93"/>
        <v>93</v>
      </c>
      <c r="E233">
        <v>29</v>
      </c>
      <c r="H233">
        <f t="shared" si="90"/>
        <v>0.18421052631578946</v>
      </c>
      <c r="I233">
        <f t="shared" si="91"/>
        <v>18.421052631578945</v>
      </c>
    </row>
    <row r="234" spans="1:9" x14ac:dyDescent="0.3">
      <c r="A234" t="s">
        <v>88</v>
      </c>
      <c r="B234" s="13">
        <v>31</v>
      </c>
      <c r="C234">
        <f t="shared" si="92"/>
        <v>10</v>
      </c>
      <c r="D234">
        <f t="shared" si="93"/>
        <v>104</v>
      </c>
      <c r="E234">
        <v>11</v>
      </c>
      <c r="H234">
        <f t="shared" si="90"/>
        <v>8.771929824561403E-2</v>
      </c>
      <c r="I234">
        <f t="shared" si="91"/>
        <v>8.7719298245614024</v>
      </c>
    </row>
    <row r="235" spans="1:9" x14ac:dyDescent="0.3">
      <c r="A235" t="s">
        <v>88</v>
      </c>
      <c r="B235" s="13">
        <v>34</v>
      </c>
      <c r="C235">
        <f t="shared" si="92"/>
        <v>3</v>
      </c>
      <c r="D235">
        <f t="shared" si="93"/>
        <v>111</v>
      </c>
      <c r="E235">
        <v>7</v>
      </c>
      <c r="H235">
        <f t="shared" si="90"/>
        <v>2.6315789473684209E-2</v>
      </c>
      <c r="I235">
        <f t="shared" si="91"/>
        <v>2.6315789473684208</v>
      </c>
    </row>
    <row r="236" spans="1:9" x14ac:dyDescent="0.3">
      <c r="A236" t="s">
        <v>88</v>
      </c>
      <c r="B236" s="13">
        <v>36</v>
      </c>
      <c r="C236">
        <f t="shared" si="92"/>
        <v>1</v>
      </c>
      <c r="D236">
        <f>SUM(E236:F236,D235)</f>
        <v>113</v>
      </c>
      <c r="E236">
        <v>2</v>
      </c>
      <c r="H236">
        <f t="shared" si="90"/>
        <v>8.771929824561403E-3</v>
      </c>
      <c r="I236">
        <f t="shared" si="91"/>
        <v>0.8771929824561403</v>
      </c>
    </row>
    <row r="237" spans="1:9" x14ac:dyDescent="0.3">
      <c r="A237" t="s">
        <v>88</v>
      </c>
      <c r="B237" s="13">
        <v>38</v>
      </c>
      <c r="C237">
        <f t="shared" si="92"/>
        <v>0</v>
      </c>
      <c r="D237">
        <f t="shared" ref="D237:D239" si="94">SUM(E237:F237,D236)</f>
        <v>114</v>
      </c>
      <c r="E237">
        <v>1</v>
      </c>
      <c r="H237">
        <f t="shared" si="90"/>
        <v>0</v>
      </c>
      <c r="I237">
        <f t="shared" si="91"/>
        <v>0</v>
      </c>
    </row>
    <row r="238" spans="1:9" x14ac:dyDescent="0.3">
      <c r="A238" t="s">
        <v>88</v>
      </c>
      <c r="B238" s="13">
        <v>41</v>
      </c>
      <c r="C238">
        <f t="shared" si="92"/>
        <v>0</v>
      </c>
      <c r="D238">
        <f t="shared" si="94"/>
        <v>114</v>
      </c>
      <c r="H238">
        <f t="shared" si="90"/>
        <v>0</v>
      </c>
      <c r="I238">
        <f t="shared" si="91"/>
        <v>0</v>
      </c>
    </row>
    <row r="239" spans="1:9" x14ac:dyDescent="0.3">
      <c r="A239" t="s">
        <v>88</v>
      </c>
      <c r="B239" s="13">
        <v>43</v>
      </c>
      <c r="C239">
        <f t="shared" si="92"/>
        <v>0</v>
      </c>
      <c r="D239">
        <f t="shared" si="94"/>
        <v>114</v>
      </c>
      <c r="H239">
        <f t="shared" si="90"/>
        <v>0</v>
      </c>
      <c r="I239">
        <f t="shared" si="91"/>
        <v>0</v>
      </c>
    </row>
    <row r="240" spans="1:9" x14ac:dyDescent="0.3">
      <c r="A240" t="s">
        <v>88</v>
      </c>
      <c r="B240" s="13">
        <v>45</v>
      </c>
    </row>
    <row r="241" spans="1:9" x14ac:dyDescent="0.3">
      <c r="B241" s="13"/>
    </row>
    <row r="242" spans="1:9" x14ac:dyDescent="0.3">
      <c r="A242" t="s">
        <v>89</v>
      </c>
      <c r="B242" s="13">
        <v>0</v>
      </c>
      <c r="C242">
        <v>123</v>
      </c>
      <c r="D242">
        <f t="shared" ref="D242:D245" si="95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89</v>
      </c>
      <c r="B243" s="13">
        <v>5</v>
      </c>
      <c r="C243">
        <f>$C$242-D243</f>
        <v>123</v>
      </c>
      <c r="D243">
        <f t="shared" si="95"/>
        <v>0</v>
      </c>
      <c r="H243">
        <f t="shared" ref="H243:H260" si="96">C243/$C$242</f>
        <v>1</v>
      </c>
      <c r="I243">
        <f t="shared" ref="I243:I260" si="97">H243*100</f>
        <v>100</v>
      </c>
    </row>
    <row r="244" spans="1:9" x14ac:dyDescent="0.3">
      <c r="A244" t="s">
        <v>89</v>
      </c>
      <c r="B244" s="13">
        <v>7</v>
      </c>
      <c r="C244">
        <f t="shared" ref="C244:C260" si="98">$C$242-D244</f>
        <v>123</v>
      </c>
      <c r="D244">
        <f t="shared" si="95"/>
        <v>0</v>
      </c>
      <c r="H244">
        <f>C244/$C$242</f>
        <v>1</v>
      </c>
      <c r="I244">
        <f t="shared" si="97"/>
        <v>100</v>
      </c>
    </row>
    <row r="245" spans="1:9" x14ac:dyDescent="0.3">
      <c r="A245" t="s">
        <v>89</v>
      </c>
      <c r="B245" s="13">
        <v>9</v>
      </c>
      <c r="C245">
        <f t="shared" si="98"/>
        <v>123</v>
      </c>
      <c r="D245">
        <f t="shared" si="95"/>
        <v>0</v>
      </c>
      <c r="H245">
        <f t="shared" si="96"/>
        <v>1</v>
      </c>
      <c r="I245">
        <f t="shared" si="97"/>
        <v>100</v>
      </c>
    </row>
    <row r="246" spans="1:9" x14ac:dyDescent="0.3">
      <c r="A246" t="s">
        <v>89</v>
      </c>
      <c r="B246" s="13">
        <v>13</v>
      </c>
      <c r="C246">
        <f t="shared" si="98"/>
        <v>118</v>
      </c>
      <c r="D246">
        <f t="shared" ref="D246:D255" si="99">SUM(E246:F246,D245)</f>
        <v>5</v>
      </c>
      <c r="E246">
        <v>5</v>
      </c>
      <c r="H246">
        <f t="shared" si="96"/>
        <v>0.95934959349593496</v>
      </c>
      <c r="I246">
        <f t="shared" si="97"/>
        <v>95.934959349593498</v>
      </c>
    </row>
    <row r="247" spans="1:9" x14ac:dyDescent="0.3">
      <c r="A247" t="s">
        <v>89</v>
      </c>
      <c r="B247" s="13">
        <v>15</v>
      </c>
      <c r="C247">
        <f t="shared" si="98"/>
        <v>117</v>
      </c>
      <c r="D247">
        <f t="shared" si="99"/>
        <v>6</v>
      </c>
      <c r="E247">
        <v>1</v>
      </c>
      <c r="H247">
        <f t="shared" si="96"/>
        <v>0.95121951219512191</v>
      </c>
      <c r="I247">
        <f t="shared" si="97"/>
        <v>95.121951219512198</v>
      </c>
    </row>
    <row r="248" spans="1:9" x14ac:dyDescent="0.3">
      <c r="A248" t="s">
        <v>89</v>
      </c>
      <c r="B248" s="13">
        <v>17</v>
      </c>
      <c r="C248">
        <f t="shared" si="98"/>
        <v>114</v>
      </c>
      <c r="D248">
        <f t="shared" si="99"/>
        <v>9</v>
      </c>
      <c r="E248">
        <v>3</v>
      </c>
      <c r="H248">
        <f t="shared" si="96"/>
        <v>0.92682926829268297</v>
      </c>
      <c r="I248">
        <f t="shared" si="97"/>
        <v>92.682926829268297</v>
      </c>
    </row>
    <row r="249" spans="1:9" x14ac:dyDescent="0.3">
      <c r="A249" t="s">
        <v>89</v>
      </c>
      <c r="B249" s="13">
        <v>20</v>
      </c>
      <c r="C249">
        <f t="shared" si="98"/>
        <v>108</v>
      </c>
      <c r="D249">
        <f t="shared" si="99"/>
        <v>15</v>
      </c>
      <c r="E249">
        <v>6</v>
      </c>
      <c r="H249">
        <f t="shared" si="96"/>
        <v>0.87804878048780488</v>
      </c>
      <c r="I249">
        <f t="shared" si="97"/>
        <v>87.804878048780495</v>
      </c>
    </row>
    <row r="250" spans="1:9" x14ac:dyDescent="0.3">
      <c r="A250" t="s">
        <v>89</v>
      </c>
      <c r="B250" s="13">
        <v>22</v>
      </c>
      <c r="C250">
        <f t="shared" si="98"/>
        <v>90</v>
      </c>
      <c r="D250">
        <f t="shared" si="99"/>
        <v>33</v>
      </c>
      <c r="E250">
        <v>18</v>
      </c>
      <c r="H250">
        <f t="shared" si="96"/>
        <v>0.73170731707317072</v>
      </c>
      <c r="I250">
        <f t="shared" si="97"/>
        <v>73.170731707317074</v>
      </c>
    </row>
    <row r="251" spans="1:9" x14ac:dyDescent="0.3">
      <c r="A251" t="s">
        <v>89</v>
      </c>
      <c r="B251" s="13">
        <v>24</v>
      </c>
      <c r="C251">
        <f t="shared" si="98"/>
        <v>61</v>
      </c>
      <c r="D251">
        <f t="shared" si="99"/>
        <v>62</v>
      </c>
      <c r="E251">
        <v>29</v>
      </c>
      <c r="H251">
        <f t="shared" si="96"/>
        <v>0.49593495934959347</v>
      </c>
      <c r="I251">
        <f t="shared" si="97"/>
        <v>49.59349593495935</v>
      </c>
    </row>
    <row r="252" spans="1:9" x14ac:dyDescent="0.3">
      <c r="A252" t="s">
        <v>89</v>
      </c>
      <c r="B252" s="13">
        <v>27</v>
      </c>
      <c r="C252">
        <f t="shared" si="98"/>
        <v>34</v>
      </c>
      <c r="D252">
        <f t="shared" si="99"/>
        <v>89</v>
      </c>
      <c r="E252">
        <v>27</v>
      </c>
      <c r="H252">
        <f t="shared" si="96"/>
        <v>0.27642276422764228</v>
      </c>
      <c r="I252">
        <f t="shared" si="97"/>
        <v>27.64227642276423</v>
      </c>
    </row>
    <row r="253" spans="1:9" x14ac:dyDescent="0.3">
      <c r="A253" t="s">
        <v>89</v>
      </c>
      <c r="B253" s="13">
        <v>29</v>
      </c>
      <c r="C253">
        <f t="shared" si="98"/>
        <v>5</v>
      </c>
      <c r="D253">
        <f t="shared" si="99"/>
        <v>118</v>
      </c>
      <c r="E253">
        <v>29</v>
      </c>
      <c r="H253">
        <f t="shared" si="96"/>
        <v>4.065040650406504E-2</v>
      </c>
      <c r="I253">
        <f t="shared" si="97"/>
        <v>4.0650406504065035</v>
      </c>
    </row>
    <row r="254" spans="1:9" x14ac:dyDescent="0.3">
      <c r="A254" t="s">
        <v>89</v>
      </c>
      <c r="B254" s="13">
        <v>31</v>
      </c>
      <c r="C254">
        <f t="shared" si="98"/>
        <v>0</v>
      </c>
      <c r="D254">
        <f t="shared" si="99"/>
        <v>123</v>
      </c>
      <c r="E254">
        <v>5</v>
      </c>
      <c r="H254">
        <f>C254/$C$242</f>
        <v>0</v>
      </c>
      <c r="I254">
        <f t="shared" si="97"/>
        <v>0</v>
      </c>
    </row>
    <row r="255" spans="1:9" x14ac:dyDescent="0.3">
      <c r="A255" t="s">
        <v>89</v>
      </c>
      <c r="B255" s="13">
        <v>34</v>
      </c>
      <c r="C255">
        <f t="shared" si="98"/>
        <v>0</v>
      </c>
      <c r="D255">
        <f t="shared" si="99"/>
        <v>123</v>
      </c>
      <c r="H255">
        <f t="shared" si="96"/>
        <v>0</v>
      </c>
      <c r="I255">
        <f t="shared" si="97"/>
        <v>0</v>
      </c>
    </row>
    <row r="256" spans="1:9" x14ac:dyDescent="0.3">
      <c r="A256" t="s">
        <v>89</v>
      </c>
      <c r="B256" s="13">
        <v>36</v>
      </c>
      <c r="C256">
        <f t="shared" si="98"/>
        <v>0</v>
      </c>
      <c r="D256">
        <f>SUM(E256:F256,D255)</f>
        <v>123</v>
      </c>
      <c r="H256">
        <f t="shared" si="96"/>
        <v>0</v>
      </c>
      <c r="I256">
        <f t="shared" si="97"/>
        <v>0</v>
      </c>
    </row>
    <row r="257" spans="1:9" x14ac:dyDescent="0.3">
      <c r="A257" t="s">
        <v>89</v>
      </c>
      <c r="B257" s="13">
        <v>38</v>
      </c>
      <c r="C257">
        <f t="shared" si="98"/>
        <v>0</v>
      </c>
      <c r="D257">
        <f t="shared" ref="D257:D260" si="100">SUM(E257:F257,D256)</f>
        <v>123</v>
      </c>
      <c r="H257">
        <f t="shared" si="96"/>
        <v>0</v>
      </c>
      <c r="I257">
        <f t="shared" si="97"/>
        <v>0</v>
      </c>
    </row>
    <row r="258" spans="1:9" x14ac:dyDescent="0.3">
      <c r="A258" t="s">
        <v>89</v>
      </c>
      <c r="B258" s="13">
        <v>41</v>
      </c>
      <c r="C258">
        <f t="shared" si="98"/>
        <v>0</v>
      </c>
      <c r="D258">
        <f t="shared" si="100"/>
        <v>123</v>
      </c>
      <c r="H258">
        <f t="shared" si="96"/>
        <v>0</v>
      </c>
      <c r="I258">
        <f t="shared" si="97"/>
        <v>0</v>
      </c>
    </row>
    <row r="259" spans="1:9" x14ac:dyDescent="0.3">
      <c r="A259" t="s">
        <v>89</v>
      </c>
      <c r="B259" s="13">
        <v>43</v>
      </c>
      <c r="C259">
        <f t="shared" si="98"/>
        <v>0</v>
      </c>
      <c r="D259">
        <f t="shared" si="100"/>
        <v>123</v>
      </c>
      <c r="H259">
        <f t="shared" si="96"/>
        <v>0</v>
      </c>
      <c r="I259">
        <f t="shared" si="97"/>
        <v>0</v>
      </c>
    </row>
    <row r="260" spans="1:9" x14ac:dyDescent="0.3">
      <c r="A260" t="s">
        <v>89</v>
      </c>
      <c r="B260" s="13">
        <v>45</v>
      </c>
      <c r="C260">
        <f t="shared" si="98"/>
        <v>0</v>
      </c>
      <c r="D260">
        <f t="shared" si="100"/>
        <v>123</v>
      </c>
      <c r="H260">
        <f t="shared" si="96"/>
        <v>0</v>
      </c>
      <c r="I260">
        <f t="shared" si="97"/>
        <v>0</v>
      </c>
    </row>
    <row r="262" spans="1:9" x14ac:dyDescent="0.3">
      <c r="A262" t="s">
        <v>90</v>
      </c>
      <c r="B262" s="13">
        <v>0</v>
      </c>
      <c r="C262">
        <v>105</v>
      </c>
      <c r="D262">
        <f t="shared" ref="D262:D265" si="101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90</v>
      </c>
      <c r="B263" s="13">
        <v>5</v>
      </c>
      <c r="C263">
        <f>$C$262-D263</f>
        <v>105</v>
      </c>
      <c r="D263">
        <f t="shared" si="101"/>
        <v>0</v>
      </c>
      <c r="H263">
        <f t="shared" ref="H263:H278" si="102">C263/$C$262</f>
        <v>1</v>
      </c>
      <c r="I263">
        <f t="shared" ref="I263:I279" si="103">H263*100</f>
        <v>100</v>
      </c>
    </row>
    <row r="264" spans="1:9" x14ac:dyDescent="0.3">
      <c r="A264" t="s">
        <v>90</v>
      </c>
      <c r="B264" s="13">
        <v>7</v>
      </c>
      <c r="C264">
        <f t="shared" ref="C264:C278" si="104">$C$262-D264</f>
        <v>105</v>
      </c>
      <c r="D264">
        <f t="shared" si="101"/>
        <v>0</v>
      </c>
      <c r="H264">
        <f t="shared" si="102"/>
        <v>1</v>
      </c>
      <c r="I264">
        <f t="shared" si="103"/>
        <v>100</v>
      </c>
    </row>
    <row r="265" spans="1:9" x14ac:dyDescent="0.3">
      <c r="A265" t="s">
        <v>90</v>
      </c>
      <c r="B265" s="13">
        <v>9</v>
      </c>
      <c r="C265">
        <f t="shared" si="104"/>
        <v>105</v>
      </c>
      <c r="D265">
        <f t="shared" si="101"/>
        <v>0</v>
      </c>
      <c r="H265">
        <f t="shared" si="102"/>
        <v>1</v>
      </c>
      <c r="I265">
        <f t="shared" si="103"/>
        <v>100</v>
      </c>
    </row>
    <row r="266" spans="1:9" x14ac:dyDescent="0.3">
      <c r="A266" t="s">
        <v>90</v>
      </c>
      <c r="B266" s="13">
        <v>13</v>
      </c>
      <c r="C266">
        <f t="shared" si="104"/>
        <v>102</v>
      </c>
      <c r="D266">
        <f t="shared" ref="D266:D275" si="105">SUM(E266:F266,D265)</f>
        <v>3</v>
      </c>
      <c r="E266">
        <v>3</v>
      </c>
      <c r="H266">
        <f t="shared" si="102"/>
        <v>0.97142857142857142</v>
      </c>
      <c r="I266">
        <f t="shared" si="103"/>
        <v>97.142857142857139</v>
      </c>
    </row>
    <row r="267" spans="1:9" x14ac:dyDescent="0.3">
      <c r="A267" t="s">
        <v>90</v>
      </c>
      <c r="B267" s="13">
        <v>15</v>
      </c>
      <c r="C267">
        <f t="shared" si="104"/>
        <v>99</v>
      </c>
      <c r="D267">
        <f t="shared" si="105"/>
        <v>6</v>
      </c>
      <c r="E267">
        <v>3</v>
      </c>
      <c r="H267">
        <f t="shared" si="102"/>
        <v>0.94285714285714284</v>
      </c>
      <c r="I267">
        <f t="shared" si="103"/>
        <v>94.285714285714278</v>
      </c>
    </row>
    <row r="268" spans="1:9" x14ac:dyDescent="0.3">
      <c r="A268" t="s">
        <v>90</v>
      </c>
      <c r="B268" s="13">
        <v>17</v>
      </c>
      <c r="C268">
        <f t="shared" si="104"/>
        <v>94</v>
      </c>
      <c r="D268">
        <f t="shared" si="105"/>
        <v>11</v>
      </c>
      <c r="E268">
        <v>5</v>
      </c>
      <c r="H268">
        <f t="shared" si="102"/>
        <v>0.89523809523809528</v>
      </c>
      <c r="I268">
        <f t="shared" si="103"/>
        <v>89.523809523809533</v>
      </c>
    </row>
    <row r="269" spans="1:9" x14ac:dyDescent="0.3">
      <c r="A269" t="s">
        <v>90</v>
      </c>
      <c r="B269" s="13">
        <v>20</v>
      </c>
      <c r="C269">
        <f t="shared" si="104"/>
        <v>83</v>
      </c>
      <c r="D269">
        <f t="shared" si="105"/>
        <v>22</v>
      </c>
      <c r="E269">
        <v>11</v>
      </c>
      <c r="H269">
        <f t="shared" si="102"/>
        <v>0.79047619047619044</v>
      </c>
      <c r="I269">
        <f t="shared" si="103"/>
        <v>79.047619047619051</v>
      </c>
    </row>
    <row r="270" spans="1:9" x14ac:dyDescent="0.3">
      <c r="A270" t="s">
        <v>90</v>
      </c>
      <c r="B270" s="13">
        <v>22</v>
      </c>
      <c r="C270">
        <f t="shared" si="104"/>
        <v>70</v>
      </c>
      <c r="D270">
        <f t="shared" si="105"/>
        <v>35</v>
      </c>
      <c r="E270">
        <v>13</v>
      </c>
      <c r="H270">
        <f t="shared" si="102"/>
        <v>0.66666666666666663</v>
      </c>
      <c r="I270">
        <f t="shared" si="103"/>
        <v>66.666666666666657</v>
      </c>
    </row>
    <row r="271" spans="1:9" x14ac:dyDescent="0.3">
      <c r="A271" t="s">
        <v>90</v>
      </c>
      <c r="B271" s="13">
        <v>24</v>
      </c>
      <c r="C271">
        <f t="shared" si="104"/>
        <v>50</v>
      </c>
      <c r="D271">
        <f t="shared" si="105"/>
        <v>55</v>
      </c>
      <c r="E271">
        <v>20</v>
      </c>
      <c r="H271">
        <f t="shared" si="102"/>
        <v>0.47619047619047616</v>
      </c>
      <c r="I271">
        <f t="shared" si="103"/>
        <v>47.619047619047613</v>
      </c>
    </row>
    <row r="272" spans="1:9" x14ac:dyDescent="0.3">
      <c r="A272" t="s">
        <v>90</v>
      </c>
      <c r="B272" s="13">
        <v>27</v>
      </c>
      <c r="C272">
        <f t="shared" si="104"/>
        <v>30</v>
      </c>
      <c r="D272">
        <f t="shared" si="105"/>
        <v>75</v>
      </c>
      <c r="E272">
        <v>20</v>
      </c>
      <c r="H272">
        <f t="shared" si="102"/>
        <v>0.2857142857142857</v>
      </c>
      <c r="I272">
        <f t="shared" si="103"/>
        <v>28.571428571428569</v>
      </c>
    </row>
    <row r="273" spans="1:9" x14ac:dyDescent="0.3">
      <c r="A273" t="s">
        <v>90</v>
      </c>
      <c r="B273" s="13">
        <v>29</v>
      </c>
      <c r="C273">
        <f t="shared" si="104"/>
        <v>2</v>
      </c>
      <c r="D273">
        <f t="shared" si="105"/>
        <v>103</v>
      </c>
      <c r="E273">
        <v>28</v>
      </c>
      <c r="H273">
        <f t="shared" si="102"/>
        <v>1.9047619047619049E-2</v>
      </c>
      <c r="I273">
        <f t="shared" si="103"/>
        <v>1.9047619047619049</v>
      </c>
    </row>
    <row r="274" spans="1:9" x14ac:dyDescent="0.3">
      <c r="A274" t="s">
        <v>90</v>
      </c>
      <c r="B274" s="13">
        <v>31</v>
      </c>
      <c r="C274">
        <f t="shared" si="104"/>
        <v>0</v>
      </c>
      <c r="D274">
        <f t="shared" si="105"/>
        <v>105</v>
      </c>
      <c r="E274">
        <v>2</v>
      </c>
      <c r="H274">
        <f t="shared" si="102"/>
        <v>0</v>
      </c>
      <c r="I274">
        <f t="shared" si="103"/>
        <v>0</v>
      </c>
    </row>
    <row r="275" spans="1:9" x14ac:dyDescent="0.3">
      <c r="A275" t="s">
        <v>90</v>
      </c>
      <c r="B275" s="13">
        <v>34</v>
      </c>
      <c r="C275">
        <f t="shared" si="104"/>
        <v>0</v>
      </c>
      <c r="D275">
        <f t="shared" si="105"/>
        <v>105</v>
      </c>
      <c r="H275">
        <f t="shared" si="102"/>
        <v>0</v>
      </c>
      <c r="I275">
        <f t="shared" si="103"/>
        <v>0</v>
      </c>
    </row>
    <row r="276" spans="1:9" x14ac:dyDescent="0.3">
      <c r="A276" t="s">
        <v>90</v>
      </c>
      <c r="B276" s="13">
        <v>36</v>
      </c>
      <c r="C276">
        <f t="shared" si="104"/>
        <v>0</v>
      </c>
      <c r="D276">
        <f>SUM(E276:F276,D275)</f>
        <v>105</v>
      </c>
      <c r="H276">
        <f t="shared" si="102"/>
        <v>0</v>
      </c>
      <c r="I276">
        <f t="shared" si="103"/>
        <v>0</v>
      </c>
    </row>
    <row r="277" spans="1:9" x14ac:dyDescent="0.3">
      <c r="A277" t="s">
        <v>90</v>
      </c>
      <c r="B277" s="13">
        <v>38</v>
      </c>
      <c r="C277">
        <f t="shared" si="104"/>
        <v>0</v>
      </c>
      <c r="D277">
        <f t="shared" ref="D277:D279" si="106">SUM(E277:F277,D276)</f>
        <v>105</v>
      </c>
      <c r="H277">
        <f t="shared" si="102"/>
        <v>0</v>
      </c>
      <c r="I277">
        <f t="shared" si="103"/>
        <v>0</v>
      </c>
    </row>
    <row r="278" spans="1:9" x14ac:dyDescent="0.3">
      <c r="A278" t="s">
        <v>90</v>
      </c>
      <c r="B278" s="13">
        <v>41</v>
      </c>
      <c r="C278">
        <f t="shared" si="104"/>
        <v>0</v>
      </c>
      <c r="D278">
        <f t="shared" si="106"/>
        <v>105</v>
      </c>
      <c r="H278">
        <f t="shared" si="102"/>
        <v>0</v>
      </c>
      <c r="I278">
        <f t="shared" si="103"/>
        <v>0</v>
      </c>
    </row>
    <row r="279" spans="1:9" x14ac:dyDescent="0.3">
      <c r="A279" t="s">
        <v>90</v>
      </c>
      <c r="B279" s="13">
        <v>43</v>
      </c>
      <c r="C279">
        <f>$C$262-D279</f>
        <v>0</v>
      </c>
      <c r="D279">
        <f t="shared" si="106"/>
        <v>105</v>
      </c>
      <c r="H279">
        <f>C279/$C$262</f>
        <v>0</v>
      </c>
      <c r="I279">
        <f t="shared" si="103"/>
        <v>0</v>
      </c>
    </row>
    <row r="280" spans="1:9" x14ac:dyDescent="0.3">
      <c r="A280" t="s">
        <v>90</v>
      </c>
      <c r="B280" s="13">
        <v>45</v>
      </c>
    </row>
    <row r="281" spans="1:9" x14ac:dyDescent="0.3">
      <c r="A281" t="s">
        <v>91</v>
      </c>
      <c r="B281" s="13">
        <v>0</v>
      </c>
      <c r="C281">
        <v>102</v>
      </c>
      <c r="D281">
        <f t="shared" ref="D281:D284" si="107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91</v>
      </c>
      <c r="B282" s="13">
        <v>5</v>
      </c>
      <c r="C282">
        <f>$C$281-D282</f>
        <v>102</v>
      </c>
      <c r="D282">
        <f t="shared" si="107"/>
        <v>0</v>
      </c>
      <c r="H282">
        <f t="shared" ref="H282:H298" si="108">C282/$C$281</f>
        <v>1</v>
      </c>
      <c r="I282">
        <f t="shared" ref="I282:I298" si="109">H282*100</f>
        <v>100</v>
      </c>
    </row>
    <row r="283" spans="1:9" x14ac:dyDescent="0.3">
      <c r="A283" t="s">
        <v>91</v>
      </c>
      <c r="B283" s="13">
        <v>7</v>
      </c>
      <c r="C283">
        <f t="shared" ref="C283:C298" si="110">$C$281-D283</f>
        <v>102</v>
      </c>
      <c r="D283">
        <f t="shared" si="107"/>
        <v>0</v>
      </c>
      <c r="H283">
        <f t="shared" si="108"/>
        <v>1</v>
      </c>
      <c r="I283">
        <f t="shared" si="109"/>
        <v>100</v>
      </c>
    </row>
    <row r="284" spans="1:9" x14ac:dyDescent="0.3">
      <c r="A284" t="s">
        <v>91</v>
      </c>
      <c r="B284" s="13">
        <v>9</v>
      </c>
      <c r="C284">
        <f t="shared" si="110"/>
        <v>102</v>
      </c>
      <c r="D284">
        <f t="shared" si="107"/>
        <v>0</v>
      </c>
      <c r="H284">
        <f t="shared" si="108"/>
        <v>1</v>
      </c>
      <c r="I284">
        <f t="shared" si="109"/>
        <v>100</v>
      </c>
    </row>
    <row r="285" spans="1:9" x14ac:dyDescent="0.3">
      <c r="A285" t="s">
        <v>91</v>
      </c>
      <c r="B285" s="13">
        <v>13</v>
      </c>
      <c r="C285">
        <f t="shared" si="110"/>
        <v>99</v>
      </c>
      <c r="D285">
        <f t="shared" ref="D285:D294" si="111">SUM(E285:F285,D284)</f>
        <v>3</v>
      </c>
      <c r="E285">
        <v>3</v>
      </c>
      <c r="H285">
        <f t="shared" si="108"/>
        <v>0.97058823529411764</v>
      </c>
      <c r="I285">
        <f t="shared" si="109"/>
        <v>97.058823529411768</v>
      </c>
    </row>
    <row r="286" spans="1:9" x14ac:dyDescent="0.3">
      <c r="A286" t="s">
        <v>91</v>
      </c>
      <c r="B286" s="13">
        <v>15</v>
      </c>
      <c r="C286">
        <f t="shared" si="110"/>
        <v>97</v>
      </c>
      <c r="D286">
        <f t="shared" si="111"/>
        <v>5</v>
      </c>
      <c r="E286">
        <v>2</v>
      </c>
      <c r="H286">
        <f t="shared" si="108"/>
        <v>0.9509803921568627</v>
      </c>
      <c r="I286">
        <f t="shared" si="109"/>
        <v>95.098039215686271</v>
      </c>
    </row>
    <row r="287" spans="1:9" x14ac:dyDescent="0.3">
      <c r="A287" t="s">
        <v>91</v>
      </c>
      <c r="B287" s="13">
        <v>17</v>
      </c>
      <c r="C287">
        <f t="shared" si="110"/>
        <v>92</v>
      </c>
      <c r="D287">
        <f t="shared" si="111"/>
        <v>10</v>
      </c>
      <c r="E287">
        <v>5</v>
      </c>
      <c r="H287">
        <f t="shared" si="108"/>
        <v>0.90196078431372551</v>
      </c>
      <c r="I287">
        <f t="shared" si="109"/>
        <v>90.196078431372555</v>
      </c>
    </row>
    <row r="288" spans="1:9" x14ac:dyDescent="0.3">
      <c r="A288" t="s">
        <v>91</v>
      </c>
      <c r="B288" s="13">
        <v>20</v>
      </c>
      <c r="C288">
        <f t="shared" si="110"/>
        <v>79</v>
      </c>
      <c r="D288">
        <f t="shared" si="111"/>
        <v>23</v>
      </c>
      <c r="E288">
        <v>13</v>
      </c>
      <c r="H288">
        <f t="shared" si="108"/>
        <v>0.77450980392156865</v>
      </c>
      <c r="I288">
        <f t="shared" si="109"/>
        <v>77.450980392156865</v>
      </c>
    </row>
    <row r="289" spans="1:9" x14ac:dyDescent="0.3">
      <c r="A289" t="s">
        <v>91</v>
      </c>
      <c r="B289" s="13">
        <v>22</v>
      </c>
      <c r="C289">
        <f t="shared" si="110"/>
        <v>55</v>
      </c>
      <c r="D289">
        <f t="shared" si="111"/>
        <v>47</v>
      </c>
      <c r="E289">
        <v>24</v>
      </c>
      <c r="H289">
        <f t="shared" si="108"/>
        <v>0.53921568627450978</v>
      </c>
      <c r="I289">
        <f t="shared" si="109"/>
        <v>53.921568627450981</v>
      </c>
    </row>
    <row r="290" spans="1:9" x14ac:dyDescent="0.3">
      <c r="A290" t="s">
        <v>91</v>
      </c>
      <c r="B290" s="13">
        <v>24</v>
      </c>
      <c r="C290">
        <f t="shared" si="110"/>
        <v>31</v>
      </c>
      <c r="D290">
        <f t="shared" si="111"/>
        <v>71</v>
      </c>
      <c r="E290">
        <v>24</v>
      </c>
      <c r="H290">
        <f t="shared" si="108"/>
        <v>0.30392156862745096</v>
      </c>
      <c r="I290">
        <f t="shared" si="109"/>
        <v>30.392156862745097</v>
      </c>
    </row>
    <row r="291" spans="1:9" x14ac:dyDescent="0.3">
      <c r="A291" t="s">
        <v>91</v>
      </c>
      <c r="B291" s="13">
        <v>27</v>
      </c>
      <c r="C291">
        <f t="shared" si="110"/>
        <v>7</v>
      </c>
      <c r="D291">
        <f t="shared" si="111"/>
        <v>95</v>
      </c>
      <c r="E291">
        <v>24</v>
      </c>
      <c r="H291">
        <f t="shared" si="108"/>
        <v>6.8627450980392163E-2</v>
      </c>
      <c r="I291">
        <f t="shared" si="109"/>
        <v>6.8627450980392162</v>
      </c>
    </row>
    <row r="292" spans="1:9" x14ac:dyDescent="0.3">
      <c r="A292" t="s">
        <v>91</v>
      </c>
      <c r="B292" s="13">
        <v>29</v>
      </c>
      <c r="C292">
        <f t="shared" si="110"/>
        <v>0</v>
      </c>
      <c r="D292">
        <f t="shared" si="111"/>
        <v>102</v>
      </c>
      <c r="E292">
        <v>7</v>
      </c>
      <c r="H292">
        <f t="shared" si="108"/>
        <v>0</v>
      </c>
      <c r="I292">
        <f t="shared" si="109"/>
        <v>0</v>
      </c>
    </row>
    <row r="293" spans="1:9" x14ac:dyDescent="0.3">
      <c r="A293" t="s">
        <v>91</v>
      </c>
      <c r="B293" s="13">
        <v>31</v>
      </c>
      <c r="C293">
        <f t="shared" si="110"/>
        <v>0</v>
      </c>
      <c r="D293">
        <f t="shared" si="111"/>
        <v>102</v>
      </c>
      <c r="H293">
        <f t="shared" si="108"/>
        <v>0</v>
      </c>
      <c r="I293">
        <f t="shared" si="109"/>
        <v>0</v>
      </c>
    </row>
    <row r="294" spans="1:9" x14ac:dyDescent="0.3">
      <c r="A294" t="s">
        <v>91</v>
      </c>
      <c r="B294" s="13">
        <v>34</v>
      </c>
      <c r="C294">
        <f t="shared" si="110"/>
        <v>0</v>
      </c>
      <c r="D294">
        <f t="shared" si="111"/>
        <v>102</v>
      </c>
      <c r="H294">
        <f t="shared" si="108"/>
        <v>0</v>
      </c>
      <c r="I294">
        <f t="shared" si="109"/>
        <v>0</v>
      </c>
    </row>
    <row r="295" spans="1:9" x14ac:dyDescent="0.3">
      <c r="A295" t="s">
        <v>91</v>
      </c>
      <c r="B295" s="13">
        <v>36</v>
      </c>
      <c r="C295">
        <f t="shared" si="110"/>
        <v>0</v>
      </c>
      <c r="D295">
        <f>SUM(E295:F295,D294)</f>
        <v>102</v>
      </c>
      <c r="H295">
        <f t="shared" si="108"/>
        <v>0</v>
      </c>
      <c r="I295">
        <f t="shared" si="109"/>
        <v>0</v>
      </c>
    </row>
    <row r="296" spans="1:9" x14ac:dyDescent="0.3">
      <c r="A296" t="s">
        <v>91</v>
      </c>
      <c r="B296" s="13">
        <v>38</v>
      </c>
      <c r="C296">
        <f t="shared" si="110"/>
        <v>0</v>
      </c>
      <c r="D296">
        <f t="shared" ref="D296:D298" si="112">SUM(E296:F296,D295)</f>
        <v>102</v>
      </c>
      <c r="H296">
        <f t="shared" si="108"/>
        <v>0</v>
      </c>
      <c r="I296">
        <f t="shared" si="109"/>
        <v>0</v>
      </c>
    </row>
    <row r="297" spans="1:9" x14ac:dyDescent="0.3">
      <c r="A297" t="s">
        <v>91</v>
      </c>
      <c r="B297" s="13">
        <v>41</v>
      </c>
      <c r="C297">
        <f t="shared" si="110"/>
        <v>0</v>
      </c>
      <c r="D297">
        <f t="shared" si="112"/>
        <v>102</v>
      </c>
      <c r="H297">
        <f t="shared" si="108"/>
        <v>0</v>
      </c>
      <c r="I297">
        <f t="shared" si="109"/>
        <v>0</v>
      </c>
    </row>
    <row r="298" spans="1:9" x14ac:dyDescent="0.3">
      <c r="A298" t="s">
        <v>91</v>
      </c>
      <c r="B298" s="13">
        <v>43</v>
      </c>
      <c r="C298">
        <f t="shared" si="110"/>
        <v>0</v>
      </c>
      <c r="D298">
        <f t="shared" si="112"/>
        <v>102</v>
      </c>
      <c r="G298">
        <v>0</v>
      </c>
      <c r="H298">
        <f t="shared" si="108"/>
        <v>0</v>
      </c>
      <c r="I298">
        <f t="shared" si="109"/>
        <v>0</v>
      </c>
    </row>
    <row r="299" spans="1:9" x14ac:dyDescent="0.3">
      <c r="A299" t="s">
        <v>91</v>
      </c>
      <c r="B299" s="13">
        <v>45</v>
      </c>
    </row>
    <row r="301" spans="1:9" x14ac:dyDescent="0.3">
      <c r="A301" t="s">
        <v>92</v>
      </c>
      <c r="B301" s="13">
        <v>0</v>
      </c>
      <c r="C301">
        <v>83</v>
      </c>
      <c r="D301">
        <f t="shared" ref="D301:D304" si="113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92</v>
      </c>
      <c r="B302" s="13">
        <v>5</v>
      </c>
      <c r="C302">
        <f t="shared" ref="C302:C318" si="114">$C$301-D302</f>
        <v>83</v>
      </c>
      <c r="D302">
        <f t="shared" si="113"/>
        <v>0</v>
      </c>
      <c r="G302">
        <v>0</v>
      </c>
      <c r="H302">
        <f t="shared" ref="H302:H318" si="115">C302/$C$301</f>
        <v>1</v>
      </c>
      <c r="I302">
        <f t="shared" ref="I302:I318" si="116">H302*100</f>
        <v>100</v>
      </c>
    </row>
    <row r="303" spans="1:9" x14ac:dyDescent="0.3">
      <c r="A303" t="s">
        <v>92</v>
      </c>
      <c r="B303" s="13">
        <v>7</v>
      </c>
      <c r="C303">
        <f t="shared" si="114"/>
        <v>83</v>
      </c>
      <c r="D303">
        <f t="shared" si="113"/>
        <v>0</v>
      </c>
      <c r="G303">
        <v>0</v>
      </c>
      <c r="H303">
        <f t="shared" si="115"/>
        <v>1</v>
      </c>
      <c r="I303">
        <f t="shared" si="116"/>
        <v>100</v>
      </c>
    </row>
    <row r="304" spans="1:9" x14ac:dyDescent="0.3">
      <c r="A304" t="s">
        <v>92</v>
      </c>
      <c r="B304" s="13">
        <v>9</v>
      </c>
      <c r="C304">
        <f t="shared" si="114"/>
        <v>83</v>
      </c>
      <c r="D304">
        <f t="shared" si="113"/>
        <v>0</v>
      </c>
      <c r="G304">
        <v>0</v>
      </c>
      <c r="H304">
        <f t="shared" si="115"/>
        <v>1</v>
      </c>
      <c r="I304">
        <f t="shared" si="116"/>
        <v>100</v>
      </c>
    </row>
    <row r="305" spans="1:9" x14ac:dyDescent="0.3">
      <c r="A305" t="s">
        <v>92</v>
      </c>
      <c r="B305" s="13">
        <v>13</v>
      </c>
      <c r="C305">
        <f t="shared" si="114"/>
        <v>77</v>
      </c>
      <c r="D305">
        <f t="shared" ref="D305:D314" si="117">SUM(E305:F305,D304)</f>
        <v>6</v>
      </c>
      <c r="E305">
        <v>6</v>
      </c>
      <c r="G305">
        <v>0</v>
      </c>
      <c r="H305">
        <f t="shared" si="115"/>
        <v>0.92771084337349397</v>
      </c>
      <c r="I305">
        <f t="shared" si="116"/>
        <v>92.771084337349393</v>
      </c>
    </row>
    <row r="306" spans="1:9" x14ac:dyDescent="0.3">
      <c r="A306" t="s">
        <v>92</v>
      </c>
      <c r="B306" s="13">
        <v>15</v>
      </c>
      <c r="C306">
        <f t="shared" si="114"/>
        <v>73</v>
      </c>
      <c r="D306">
        <f t="shared" si="117"/>
        <v>10</v>
      </c>
      <c r="E306">
        <v>4</v>
      </c>
      <c r="G306">
        <v>0</v>
      </c>
      <c r="H306">
        <f t="shared" si="115"/>
        <v>0.87951807228915657</v>
      </c>
      <c r="I306">
        <f t="shared" si="116"/>
        <v>87.951807228915655</v>
      </c>
    </row>
    <row r="307" spans="1:9" x14ac:dyDescent="0.3">
      <c r="A307" t="s">
        <v>92</v>
      </c>
      <c r="B307" s="13">
        <v>17</v>
      </c>
      <c r="C307">
        <f t="shared" si="114"/>
        <v>58</v>
      </c>
      <c r="D307">
        <f t="shared" si="117"/>
        <v>25</v>
      </c>
      <c r="E307">
        <v>15</v>
      </c>
      <c r="G307">
        <v>0</v>
      </c>
      <c r="H307">
        <f t="shared" si="115"/>
        <v>0.6987951807228916</v>
      </c>
      <c r="I307">
        <f t="shared" si="116"/>
        <v>69.879518072289159</v>
      </c>
    </row>
    <row r="308" spans="1:9" x14ac:dyDescent="0.3">
      <c r="A308" t="s">
        <v>92</v>
      </c>
      <c r="B308" s="13">
        <v>20</v>
      </c>
      <c r="C308">
        <f t="shared" si="114"/>
        <v>43</v>
      </c>
      <c r="D308">
        <f t="shared" si="117"/>
        <v>40</v>
      </c>
      <c r="E308">
        <v>15</v>
      </c>
      <c r="G308">
        <v>0</v>
      </c>
      <c r="H308">
        <f t="shared" si="115"/>
        <v>0.51807228915662651</v>
      </c>
      <c r="I308">
        <f t="shared" si="116"/>
        <v>51.807228915662648</v>
      </c>
    </row>
    <row r="309" spans="1:9" x14ac:dyDescent="0.3">
      <c r="A309" t="s">
        <v>92</v>
      </c>
      <c r="B309" s="13">
        <v>22</v>
      </c>
      <c r="C309">
        <f t="shared" si="114"/>
        <v>29</v>
      </c>
      <c r="D309">
        <f t="shared" si="117"/>
        <v>54</v>
      </c>
      <c r="E309">
        <v>14</v>
      </c>
      <c r="G309">
        <v>0</v>
      </c>
      <c r="H309">
        <f t="shared" si="115"/>
        <v>0.3493975903614458</v>
      </c>
      <c r="I309">
        <f t="shared" si="116"/>
        <v>34.939759036144579</v>
      </c>
    </row>
    <row r="310" spans="1:9" x14ac:dyDescent="0.3">
      <c r="A310" t="s">
        <v>92</v>
      </c>
      <c r="B310" s="13">
        <v>24</v>
      </c>
      <c r="C310">
        <f t="shared" si="114"/>
        <v>11</v>
      </c>
      <c r="D310">
        <f t="shared" si="117"/>
        <v>72</v>
      </c>
      <c r="E310">
        <v>18</v>
      </c>
      <c r="G310">
        <v>0</v>
      </c>
      <c r="H310">
        <f t="shared" si="115"/>
        <v>0.13253012048192772</v>
      </c>
      <c r="I310">
        <f t="shared" si="116"/>
        <v>13.253012048192772</v>
      </c>
    </row>
    <row r="311" spans="1:9" x14ac:dyDescent="0.3">
      <c r="A311" t="s">
        <v>92</v>
      </c>
      <c r="B311" s="13">
        <v>27</v>
      </c>
      <c r="C311">
        <f t="shared" si="114"/>
        <v>5</v>
      </c>
      <c r="D311">
        <f t="shared" si="117"/>
        <v>78</v>
      </c>
      <c r="E311">
        <v>6</v>
      </c>
      <c r="G311">
        <v>0</v>
      </c>
      <c r="H311">
        <f t="shared" si="115"/>
        <v>6.0240963855421686E-2</v>
      </c>
      <c r="I311">
        <f t="shared" si="116"/>
        <v>6.024096385542169</v>
      </c>
    </row>
    <row r="312" spans="1:9" x14ac:dyDescent="0.3">
      <c r="A312" t="s">
        <v>92</v>
      </c>
      <c r="B312" s="13">
        <v>29</v>
      </c>
      <c r="C312">
        <f t="shared" si="114"/>
        <v>1</v>
      </c>
      <c r="D312">
        <f t="shared" si="117"/>
        <v>82</v>
      </c>
      <c r="E312">
        <v>4</v>
      </c>
      <c r="G312">
        <v>0</v>
      </c>
      <c r="H312">
        <f t="shared" si="115"/>
        <v>1.2048192771084338E-2</v>
      </c>
      <c r="I312">
        <f t="shared" si="116"/>
        <v>1.2048192771084338</v>
      </c>
    </row>
    <row r="313" spans="1:9" x14ac:dyDescent="0.3">
      <c r="A313" t="s">
        <v>92</v>
      </c>
      <c r="B313" s="13">
        <v>31</v>
      </c>
      <c r="C313">
        <f t="shared" si="114"/>
        <v>0</v>
      </c>
      <c r="D313">
        <f t="shared" si="117"/>
        <v>83</v>
      </c>
      <c r="E313">
        <v>1</v>
      </c>
      <c r="G313">
        <v>0</v>
      </c>
      <c r="H313">
        <f t="shared" si="115"/>
        <v>0</v>
      </c>
      <c r="I313">
        <f t="shared" si="116"/>
        <v>0</v>
      </c>
    </row>
    <row r="314" spans="1:9" x14ac:dyDescent="0.3">
      <c r="A314" t="s">
        <v>92</v>
      </c>
      <c r="B314" s="13">
        <v>34</v>
      </c>
      <c r="C314">
        <f t="shared" si="114"/>
        <v>0</v>
      </c>
      <c r="D314">
        <f t="shared" si="117"/>
        <v>83</v>
      </c>
      <c r="G314">
        <v>0</v>
      </c>
      <c r="H314">
        <f t="shared" si="115"/>
        <v>0</v>
      </c>
      <c r="I314">
        <f t="shared" si="116"/>
        <v>0</v>
      </c>
    </row>
    <row r="315" spans="1:9" x14ac:dyDescent="0.3">
      <c r="A315" t="s">
        <v>92</v>
      </c>
      <c r="B315" s="13">
        <v>36</v>
      </c>
      <c r="C315">
        <f t="shared" si="114"/>
        <v>0</v>
      </c>
      <c r="D315">
        <f>SUM(E315:F315,D314)</f>
        <v>83</v>
      </c>
      <c r="G315">
        <v>0</v>
      </c>
      <c r="H315">
        <f t="shared" si="115"/>
        <v>0</v>
      </c>
      <c r="I315">
        <f t="shared" si="116"/>
        <v>0</v>
      </c>
    </row>
    <row r="316" spans="1:9" x14ac:dyDescent="0.3">
      <c r="A316" t="s">
        <v>92</v>
      </c>
      <c r="B316" s="13">
        <v>38</v>
      </c>
      <c r="C316">
        <f t="shared" si="114"/>
        <v>0</v>
      </c>
      <c r="D316">
        <f t="shared" ref="D316:D318" si="118">SUM(E316:F316,D315)</f>
        <v>83</v>
      </c>
      <c r="G316">
        <v>0</v>
      </c>
      <c r="H316">
        <f t="shared" si="115"/>
        <v>0</v>
      </c>
      <c r="I316">
        <f t="shared" si="116"/>
        <v>0</v>
      </c>
    </row>
    <row r="317" spans="1:9" x14ac:dyDescent="0.3">
      <c r="A317" t="s">
        <v>92</v>
      </c>
      <c r="B317" s="13">
        <v>41</v>
      </c>
      <c r="C317">
        <f t="shared" si="114"/>
        <v>0</v>
      </c>
      <c r="D317">
        <f t="shared" si="118"/>
        <v>83</v>
      </c>
      <c r="G317">
        <v>0</v>
      </c>
      <c r="H317">
        <f t="shared" si="115"/>
        <v>0</v>
      </c>
      <c r="I317">
        <f t="shared" si="116"/>
        <v>0</v>
      </c>
    </row>
    <row r="318" spans="1:9" x14ac:dyDescent="0.3">
      <c r="A318" t="s">
        <v>92</v>
      </c>
      <c r="B318" s="13">
        <v>43</v>
      </c>
      <c r="C318">
        <f t="shared" si="114"/>
        <v>0</v>
      </c>
      <c r="D318">
        <f t="shared" si="118"/>
        <v>83</v>
      </c>
      <c r="G318">
        <v>0</v>
      </c>
      <c r="H318">
        <f t="shared" si="115"/>
        <v>0</v>
      </c>
      <c r="I318">
        <f t="shared" si="116"/>
        <v>0</v>
      </c>
    </row>
    <row r="319" spans="1:9" x14ac:dyDescent="0.3">
      <c r="A319" t="s">
        <v>92</v>
      </c>
      <c r="B319" s="13">
        <v>45</v>
      </c>
      <c r="C319">
        <v>134</v>
      </c>
      <c r="D319">
        <f t="shared" ref="D319:D323" si="119">SUM(E319:F319)</f>
        <v>0</v>
      </c>
      <c r="G319">
        <v>0</v>
      </c>
      <c r="H319">
        <f>C319/$C$319</f>
        <v>1</v>
      </c>
      <c r="I319">
        <f>H319*100</f>
        <v>100</v>
      </c>
    </row>
    <row r="320" spans="1:9" x14ac:dyDescent="0.3">
      <c r="B320" s="13"/>
    </row>
    <row r="321" spans="1:9" x14ac:dyDescent="0.3">
      <c r="A321" t="s">
        <v>93</v>
      </c>
      <c r="B321" s="13">
        <v>0</v>
      </c>
      <c r="C321">
        <v>114</v>
      </c>
      <c r="D321">
        <f t="shared" si="119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93</v>
      </c>
      <c r="B322" s="13">
        <v>5</v>
      </c>
      <c r="C322">
        <f>$C$321-D322</f>
        <v>114</v>
      </c>
      <c r="D322">
        <f t="shared" si="119"/>
        <v>0</v>
      </c>
      <c r="G322">
        <v>0</v>
      </c>
      <c r="H322">
        <f t="shared" ref="H322:H339" si="120">C322/$C$321</f>
        <v>1</v>
      </c>
      <c r="I322">
        <f t="shared" ref="I322:I337" si="121">H322*100</f>
        <v>100</v>
      </c>
    </row>
    <row r="323" spans="1:9" x14ac:dyDescent="0.3">
      <c r="A323" t="s">
        <v>93</v>
      </c>
      <c r="B323" s="13">
        <v>7</v>
      </c>
      <c r="C323">
        <f t="shared" ref="C323:C339" si="122">$C$321-D323</f>
        <v>114</v>
      </c>
      <c r="D323">
        <f t="shared" si="119"/>
        <v>0</v>
      </c>
      <c r="G323">
        <v>0</v>
      </c>
      <c r="H323">
        <f t="shared" si="120"/>
        <v>1</v>
      </c>
      <c r="I323">
        <f t="shared" si="121"/>
        <v>100</v>
      </c>
    </row>
    <row r="324" spans="1:9" x14ac:dyDescent="0.3">
      <c r="A324" t="s">
        <v>93</v>
      </c>
      <c r="B324" s="13">
        <v>9</v>
      </c>
      <c r="C324">
        <f t="shared" si="122"/>
        <v>114</v>
      </c>
      <c r="D324">
        <f t="shared" ref="D324:D333" si="123">SUM(E324:F324,D323)</f>
        <v>0</v>
      </c>
      <c r="G324">
        <v>0</v>
      </c>
      <c r="H324">
        <f t="shared" si="120"/>
        <v>1</v>
      </c>
      <c r="I324">
        <f t="shared" si="121"/>
        <v>100</v>
      </c>
    </row>
    <row r="325" spans="1:9" x14ac:dyDescent="0.3">
      <c r="A325" t="s">
        <v>93</v>
      </c>
      <c r="B325" s="13">
        <v>13</v>
      </c>
      <c r="C325">
        <f t="shared" si="122"/>
        <v>112</v>
      </c>
      <c r="D325">
        <f t="shared" si="123"/>
        <v>2</v>
      </c>
      <c r="E325">
        <v>2</v>
      </c>
      <c r="G325">
        <v>0</v>
      </c>
      <c r="H325">
        <f t="shared" si="120"/>
        <v>0.98245614035087714</v>
      </c>
      <c r="I325">
        <f t="shared" si="121"/>
        <v>98.245614035087712</v>
      </c>
    </row>
    <row r="326" spans="1:9" x14ac:dyDescent="0.3">
      <c r="A326" t="s">
        <v>93</v>
      </c>
      <c r="B326" s="13">
        <v>15</v>
      </c>
      <c r="C326">
        <f t="shared" si="122"/>
        <v>111</v>
      </c>
      <c r="D326">
        <f t="shared" si="123"/>
        <v>3</v>
      </c>
      <c r="E326">
        <v>1</v>
      </c>
      <c r="G326">
        <v>0</v>
      </c>
      <c r="H326">
        <f t="shared" si="120"/>
        <v>0.97368421052631582</v>
      </c>
      <c r="I326">
        <f t="shared" si="121"/>
        <v>97.368421052631575</v>
      </c>
    </row>
    <row r="327" spans="1:9" x14ac:dyDescent="0.3">
      <c r="A327" t="s">
        <v>93</v>
      </c>
      <c r="B327" s="13">
        <v>17</v>
      </c>
      <c r="C327">
        <f t="shared" si="122"/>
        <v>104</v>
      </c>
      <c r="D327">
        <f t="shared" si="123"/>
        <v>10</v>
      </c>
      <c r="E327">
        <v>7</v>
      </c>
      <c r="G327">
        <v>0</v>
      </c>
      <c r="H327">
        <f t="shared" si="120"/>
        <v>0.91228070175438591</v>
      </c>
      <c r="I327">
        <f t="shared" si="121"/>
        <v>91.228070175438589</v>
      </c>
    </row>
    <row r="328" spans="1:9" x14ac:dyDescent="0.3">
      <c r="A328" t="s">
        <v>93</v>
      </c>
      <c r="B328" s="13">
        <v>20</v>
      </c>
      <c r="C328">
        <f t="shared" si="122"/>
        <v>95</v>
      </c>
      <c r="D328">
        <f t="shared" si="123"/>
        <v>19</v>
      </c>
      <c r="E328">
        <v>9</v>
      </c>
      <c r="G328">
        <v>0</v>
      </c>
      <c r="H328">
        <f t="shared" si="120"/>
        <v>0.83333333333333337</v>
      </c>
      <c r="I328">
        <f t="shared" si="121"/>
        <v>83.333333333333343</v>
      </c>
    </row>
    <row r="329" spans="1:9" x14ac:dyDescent="0.3">
      <c r="A329" t="s">
        <v>93</v>
      </c>
      <c r="B329" s="13">
        <v>22</v>
      </c>
      <c r="C329">
        <f t="shared" si="122"/>
        <v>86</v>
      </c>
      <c r="D329">
        <f t="shared" si="123"/>
        <v>28</v>
      </c>
      <c r="E329">
        <v>9</v>
      </c>
      <c r="G329">
        <v>0</v>
      </c>
      <c r="H329">
        <f t="shared" si="120"/>
        <v>0.75438596491228072</v>
      </c>
      <c r="I329">
        <f t="shared" si="121"/>
        <v>75.438596491228068</v>
      </c>
    </row>
    <row r="330" spans="1:9" x14ac:dyDescent="0.3">
      <c r="A330" t="s">
        <v>93</v>
      </c>
      <c r="B330" s="13">
        <v>24</v>
      </c>
      <c r="C330">
        <f t="shared" si="122"/>
        <v>70</v>
      </c>
      <c r="D330">
        <f t="shared" si="123"/>
        <v>44</v>
      </c>
      <c r="E330">
        <v>16</v>
      </c>
      <c r="G330">
        <v>0</v>
      </c>
      <c r="H330">
        <f t="shared" si="120"/>
        <v>0.61403508771929827</v>
      </c>
      <c r="I330">
        <f t="shared" si="121"/>
        <v>61.403508771929829</v>
      </c>
    </row>
    <row r="331" spans="1:9" x14ac:dyDescent="0.3">
      <c r="A331" t="s">
        <v>93</v>
      </c>
      <c r="B331" s="13">
        <v>27</v>
      </c>
      <c r="C331">
        <f t="shared" si="122"/>
        <v>52</v>
      </c>
      <c r="D331">
        <f t="shared" si="123"/>
        <v>62</v>
      </c>
      <c r="E331">
        <v>18</v>
      </c>
      <c r="G331">
        <v>0</v>
      </c>
      <c r="H331">
        <f t="shared" si="120"/>
        <v>0.45614035087719296</v>
      </c>
      <c r="I331">
        <f t="shared" si="121"/>
        <v>45.614035087719294</v>
      </c>
    </row>
    <row r="332" spans="1:9" x14ac:dyDescent="0.3">
      <c r="A332" t="s">
        <v>93</v>
      </c>
      <c r="B332" s="13">
        <v>29</v>
      </c>
      <c r="C332">
        <f t="shared" si="122"/>
        <v>17</v>
      </c>
      <c r="D332">
        <f t="shared" si="123"/>
        <v>97</v>
      </c>
      <c r="E332">
        <v>35</v>
      </c>
      <c r="G332">
        <v>0</v>
      </c>
      <c r="H332">
        <f t="shared" si="120"/>
        <v>0.14912280701754385</v>
      </c>
      <c r="I332">
        <f t="shared" si="121"/>
        <v>14.912280701754385</v>
      </c>
    </row>
    <row r="333" spans="1:9" x14ac:dyDescent="0.3">
      <c r="A333" t="s">
        <v>93</v>
      </c>
      <c r="B333" s="13">
        <v>31</v>
      </c>
      <c r="C333">
        <f t="shared" si="122"/>
        <v>3</v>
      </c>
      <c r="D333">
        <f t="shared" si="123"/>
        <v>111</v>
      </c>
      <c r="E333">
        <v>14</v>
      </c>
      <c r="G333">
        <v>0</v>
      </c>
      <c r="H333">
        <f t="shared" si="120"/>
        <v>2.6315789473684209E-2</v>
      </c>
      <c r="I333">
        <f t="shared" si="121"/>
        <v>2.6315789473684208</v>
      </c>
    </row>
    <row r="334" spans="1:9" x14ac:dyDescent="0.3">
      <c r="A334" t="s">
        <v>93</v>
      </c>
      <c r="B334" s="13">
        <v>34</v>
      </c>
      <c r="C334">
        <f t="shared" si="122"/>
        <v>0</v>
      </c>
      <c r="D334">
        <f>SUM(E334:F334,D333)</f>
        <v>114</v>
      </c>
      <c r="E334">
        <v>3</v>
      </c>
      <c r="G334">
        <v>0</v>
      </c>
      <c r="H334">
        <f t="shared" si="120"/>
        <v>0</v>
      </c>
      <c r="I334">
        <f t="shared" si="121"/>
        <v>0</v>
      </c>
    </row>
    <row r="335" spans="1:9" x14ac:dyDescent="0.3">
      <c r="A335" t="s">
        <v>93</v>
      </c>
      <c r="B335" s="13">
        <v>36</v>
      </c>
      <c r="C335">
        <f t="shared" si="122"/>
        <v>0</v>
      </c>
      <c r="D335">
        <f t="shared" ref="D335:D337" si="124">SUM(E335:F335,D334)</f>
        <v>114</v>
      </c>
      <c r="G335">
        <v>0</v>
      </c>
      <c r="H335">
        <f t="shared" si="120"/>
        <v>0</v>
      </c>
      <c r="I335">
        <f t="shared" si="121"/>
        <v>0</v>
      </c>
    </row>
    <row r="336" spans="1:9" x14ac:dyDescent="0.3">
      <c r="A336" t="s">
        <v>93</v>
      </c>
      <c r="B336" s="13">
        <v>38</v>
      </c>
      <c r="C336">
        <f t="shared" si="122"/>
        <v>0</v>
      </c>
      <c r="D336">
        <f t="shared" si="124"/>
        <v>114</v>
      </c>
      <c r="G336">
        <v>0</v>
      </c>
      <c r="H336">
        <f t="shared" si="120"/>
        <v>0</v>
      </c>
      <c r="I336">
        <f t="shared" si="121"/>
        <v>0</v>
      </c>
    </row>
    <row r="337" spans="1:9" x14ac:dyDescent="0.3">
      <c r="A337" t="s">
        <v>93</v>
      </c>
      <c r="B337" s="13">
        <v>41</v>
      </c>
      <c r="C337">
        <f t="shared" si="122"/>
        <v>0</v>
      </c>
      <c r="D337">
        <f t="shared" si="124"/>
        <v>114</v>
      </c>
      <c r="G337">
        <v>0</v>
      </c>
      <c r="H337">
        <f t="shared" si="120"/>
        <v>0</v>
      </c>
      <c r="I337">
        <f t="shared" si="121"/>
        <v>0</v>
      </c>
    </row>
    <row r="338" spans="1:9" x14ac:dyDescent="0.3">
      <c r="A338" t="s">
        <v>93</v>
      </c>
      <c r="B338" s="13">
        <v>43</v>
      </c>
      <c r="C338">
        <f t="shared" si="122"/>
        <v>114</v>
      </c>
      <c r="D338">
        <f t="shared" ref="D338:D339" si="125">SUM(E338:F338)</f>
        <v>0</v>
      </c>
      <c r="G338">
        <v>0</v>
      </c>
      <c r="H338">
        <f t="shared" si="120"/>
        <v>1</v>
      </c>
      <c r="I338">
        <f>H338*100</f>
        <v>100</v>
      </c>
    </row>
    <row r="339" spans="1:9" x14ac:dyDescent="0.3">
      <c r="A339" t="s">
        <v>93</v>
      </c>
      <c r="B339" s="13">
        <v>45</v>
      </c>
      <c r="C339">
        <f t="shared" si="122"/>
        <v>114</v>
      </c>
      <c r="D339">
        <f t="shared" si="125"/>
        <v>0</v>
      </c>
      <c r="G339">
        <v>0</v>
      </c>
      <c r="H339">
        <f t="shared" si="120"/>
        <v>1</v>
      </c>
      <c r="I339">
        <f t="shared" ref="I339" si="126">H339*100</f>
        <v>100</v>
      </c>
    </row>
    <row r="357" spans="1:9" x14ac:dyDescent="0.3">
      <c r="A357" t="s">
        <v>94</v>
      </c>
      <c r="B357" s="13">
        <v>0</v>
      </c>
      <c r="C357">
        <v>83</v>
      </c>
      <c r="D357">
        <f t="shared" ref="D357:D360" si="127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94</v>
      </c>
      <c r="B358" s="13">
        <v>5</v>
      </c>
      <c r="C358">
        <f t="shared" ref="C358:C375" si="128">$C$357-D358</f>
        <v>83</v>
      </c>
      <c r="D358">
        <f t="shared" si="127"/>
        <v>0</v>
      </c>
      <c r="G358">
        <v>0</v>
      </c>
      <c r="H358">
        <f t="shared" ref="H358:H376" si="129">C358/$C$357</f>
        <v>1</v>
      </c>
      <c r="I358">
        <f t="shared" ref="I358:I375" si="130">H358*100</f>
        <v>100</v>
      </c>
    </row>
    <row r="359" spans="1:9" x14ac:dyDescent="0.3">
      <c r="A359" t="s">
        <v>94</v>
      </c>
      <c r="B359" s="13">
        <v>7</v>
      </c>
      <c r="C359">
        <f t="shared" si="128"/>
        <v>83</v>
      </c>
      <c r="D359">
        <f t="shared" si="127"/>
        <v>0</v>
      </c>
      <c r="G359">
        <v>0</v>
      </c>
      <c r="H359">
        <f t="shared" si="129"/>
        <v>1</v>
      </c>
      <c r="I359">
        <f t="shared" si="130"/>
        <v>100</v>
      </c>
    </row>
    <row r="360" spans="1:9" x14ac:dyDescent="0.3">
      <c r="A360" t="s">
        <v>94</v>
      </c>
      <c r="B360" s="13">
        <v>9</v>
      </c>
      <c r="C360">
        <f t="shared" si="128"/>
        <v>83</v>
      </c>
      <c r="D360">
        <f t="shared" si="127"/>
        <v>0</v>
      </c>
      <c r="G360">
        <v>0</v>
      </c>
      <c r="H360">
        <f t="shared" si="129"/>
        <v>1</v>
      </c>
      <c r="I360">
        <f t="shared" si="130"/>
        <v>100</v>
      </c>
    </row>
    <row r="361" spans="1:9" x14ac:dyDescent="0.3">
      <c r="A361" t="s">
        <v>94</v>
      </c>
      <c r="B361" s="13">
        <v>13</v>
      </c>
      <c r="C361">
        <f t="shared" si="128"/>
        <v>75</v>
      </c>
      <c r="D361">
        <f t="shared" ref="D361:D370" si="131">SUM(E361:F361,D360)</f>
        <v>8</v>
      </c>
      <c r="E361">
        <v>8</v>
      </c>
      <c r="G361">
        <v>0</v>
      </c>
      <c r="H361">
        <f t="shared" si="129"/>
        <v>0.90361445783132532</v>
      </c>
      <c r="I361">
        <f t="shared" si="130"/>
        <v>90.361445783132538</v>
      </c>
    </row>
    <row r="362" spans="1:9" x14ac:dyDescent="0.3">
      <c r="A362" t="s">
        <v>94</v>
      </c>
      <c r="B362" s="13">
        <v>15</v>
      </c>
      <c r="C362">
        <f t="shared" si="128"/>
        <v>68</v>
      </c>
      <c r="D362">
        <f t="shared" si="131"/>
        <v>15</v>
      </c>
      <c r="E362">
        <v>7</v>
      </c>
      <c r="G362">
        <v>0</v>
      </c>
      <c r="H362">
        <f t="shared" si="129"/>
        <v>0.81927710843373491</v>
      </c>
      <c r="I362">
        <f t="shared" si="130"/>
        <v>81.92771084337349</v>
      </c>
    </row>
    <row r="363" spans="1:9" x14ac:dyDescent="0.3">
      <c r="A363" t="s">
        <v>94</v>
      </c>
      <c r="B363" s="13">
        <v>17</v>
      </c>
      <c r="C363">
        <f t="shared" si="128"/>
        <v>55</v>
      </c>
      <c r="D363">
        <f t="shared" si="131"/>
        <v>28</v>
      </c>
      <c r="E363">
        <v>13</v>
      </c>
      <c r="G363">
        <v>0</v>
      </c>
      <c r="H363">
        <f t="shared" si="129"/>
        <v>0.66265060240963858</v>
      </c>
      <c r="I363">
        <f t="shared" si="130"/>
        <v>66.265060240963862</v>
      </c>
    </row>
    <row r="364" spans="1:9" x14ac:dyDescent="0.3">
      <c r="A364" t="s">
        <v>94</v>
      </c>
      <c r="B364" s="13">
        <v>20</v>
      </c>
      <c r="C364">
        <f t="shared" si="128"/>
        <v>33</v>
      </c>
      <c r="D364">
        <f t="shared" si="131"/>
        <v>50</v>
      </c>
      <c r="E364">
        <v>22</v>
      </c>
      <c r="G364">
        <v>0</v>
      </c>
      <c r="H364">
        <f t="shared" si="129"/>
        <v>0.39759036144578314</v>
      </c>
      <c r="I364">
        <f t="shared" si="130"/>
        <v>39.75903614457831</v>
      </c>
    </row>
    <row r="365" spans="1:9" x14ac:dyDescent="0.3">
      <c r="A365" t="s">
        <v>94</v>
      </c>
      <c r="B365" s="13">
        <v>22</v>
      </c>
      <c r="C365">
        <f t="shared" si="128"/>
        <v>3</v>
      </c>
      <c r="D365">
        <f t="shared" si="131"/>
        <v>80</v>
      </c>
      <c r="E365">
        <v>30</v>
      </c>
      <c r="G365">
        <v>0</v>
      </c>
      <c r="H365">
        <f t="shared" si="129"/>
        <v>3.614457831325301E-2</v>
      </c>
      <c r="I365">
        <f t="shared" si="130"/>
        <v>3.6144578313253009</v>
      </c>
    </row>
    <row r="366" spans="1:9" x14ac:dyDescent="0.3">
      <c r="A366" t="s">
        <v>94</v>
      </c>
      <c r="B366" s="13">
        <v>24</v>
      </c>
      <c r="C366">
        <f t="shared" si="128"/>
        <v>2</v>
      </c>
      <c r="D366">
        <f t="shared" si="131"/>
        <v>81</v>
      </c>
      <c r="E366">
        <v>1</v>
      </c>
      <c r="G366">
        <v>0</v>
      </c>
      <c r="H366">
        <f t="shared" si="129"/>
        <v>2.4096385542168676E-2</v>
      </c>
      <c r="I366">
        <f t="shared" si="130"/>
        <v>2.4096385542168677</v>
      </c>
    </row>
    <row r="367" spans="1:9" x14ac:dyDescent="0.3">
      <c r="A367" t="s">
        <v>94</v>
      </c>
      <c r="B367" s="13">
        <v>27</v>
      </c>
      <c r="C367">
        <f t="shared" si="128"/>
        <v>0</v>
      </c>
      <c r="D367">
        <f t="shared" si="131"/>
        <v>83</v>
      </c>
      <c r="E367">
        <v>2</v>
      </c>
      <c r="G367">
        <v>0</v>
      </c>
      <c r="H367">
        <f t="shared" si="129"/>
        <v>0</v>
      </c>
      <c r="I367">
        <f t="shared" si="130"/>
        <v>0</v>
      </c>
    </row>
    <row r="368" spans="1:9" x14ac:dyDescent="0.3">
      <c r="A368" t="s">
        <v>94</v>
      </c>
      <c r="B368" s="13">
        <v>29</v>
      </c>
      <c r="C368">
        <f t="shared" si="128"/>
        <v>0</v>
      </c>
      <c r="D368">
        <f t="shared" si="131"/>
        <v>83</v>
      </c>
      <c r="G368">
        <v>0</v>
      </c>
      <c r="H368">
        <f t="shared" si="129"/>
        <v>0</v>
      </c>
      <c r="I368">
        <f t="shared" si="130"/>
        <v>0</v>
      </c>
    </row>
    <row r="369" spans="1:9" x14ac:dyDescent="0.3">
      <c r="A369" t="s">
        <v>94</v>
      </c>
      <c r="B369" s="13">
        <v>31</v>
      </c>
      <c r="C369">
        <f t="shared" si="128"/>
        <v>0</v>
      </c>
      <c r="D369">
        <f t="shared" si="131"/>
        <v>83</v>
      </c>
      <c r="G369">
        <v>0</v>
      </c>
      <c r="H369">
        <f t="shared" si="129"/>
        <v>0</v>
      </c>
      <c r="I369">
        <f t="shared" si="130"/>
        <v>0</v>
      </c>
    </row>
    <row r="370" spans="1:9" x14ac:dyDescent="0.3">
      <c r="A370" t="s">
        <v>94</v>
      </c>
      <c r="B370" s="13">
        <v>34</v>
      </c>
      <c r="C370">
        <f t="shared" si="128"/>
        <v>0</v>
      </c>
      <c r="D370">
        <f t="shared" si="131"/>
        <v>83</v>
      </c>
      <c r="G370">
        <v>0</v>
      </c>
      <c r="H370">
        <f t="shared" si="129"/>
        <v>0</v>
      </c>
      <c r="I370">
        <f t="shared" si="130"/>
        <v>0</v>
      </c>
    </row>
    <row r="371" spans="1:9" x14ac:dyDescent="0.3">
      <c r="A371" t="s">
        <v>94</v>
      </c>
      <c r="B371" s="13">
        <v>36</v>
      </c>
      <c r="C371">
        <f t="shared" si="128"/>
        <v>0</v>
      </c>
      <c r="D371">
        <f>SUM(E371:F371,D370)</f>
        <v>83</v>
      </c>
      <c r="G371">
        <v>0</v>
      </c>
      <c r="H371">
        <f t="shared" si="129"/>
        <v>0</v>
      </c>
      <c r="I371">
        <f t="shared" si="130"/>
        <v>0</v>
      </c>
    </row>
    <row r="372" spans="1:9" x14ac:dyDescent="0.3">
      <c r="A372" t="s">
        <v>94</v>
      </c>
      <c r="B372" s="13">
        <v>38</v>
      </c>
      <c r="C372">
        <f t="shared" si="128"/>
        <v>0</v>
      </c>
      <c r="D372">
        <f t="shared" ref="D372:D375" si="132">SUM(E372:F372,D371)</f>
        <v>83</v>
      </c>
      <c r="G372">
        <v>0</v>
      </c>
      <c r="H372">
        <f t="shared" si="129"/>
        <v>0</v>
      </c>
      <c r="I372">
        <f t="shared" si="130"/>
        <v>0</v>
      </c>
    </row>
    <row r="373" spans="1:9" x14ac:dyDescent="0.3">
      <c r="A373" t="s">
        <v>94</v>
      </c>
      <c r="B373" s="13">
        <v>41</v>
      </c>
      <c r="C373">
        <f t="shared" si="128"/>
        <v>0</v>
      </c>
      <c r="D373">
        <f t="shared" si="132"/>
        <v>83</v>
      </c>
      <c r="G373">
        <v>0</v>
      </c>
      <c r="H373">
        <f t="shared" si="129"/>
        <v>0</v>
      </c>
      <c r="I373">
        <f t="shared" si="130"/>
        <v>0</v>
      </c>
    </row>
    <row r="374" spans="1:9" x14ac:dyDescent="0.3">
      <c r="A374" t="s">
        <v>94</v>
      </c>
      <c r="B374" s="13">
        <v>43</v>
      </c>
      <c r="C374">
        <f t="shared" si="128"/>
        <v>0</v>
      </c>
      <c r="D374">
        <f t="shared" si="132"/>
        <v>83</v>
      </c>
      <c r="G374">
        <v>0</v>
      </c>
      <c r="H374">
        <f t="shared" si="129"/>
        <v>0</v>
      </c>
      <c r="I374">
        <f t="shared" si="130"/>
        <v>0</v>
      </c>
    </row>
    <row r="375" spans="1:9" x14ac:dyDescent="0.3">
      <c r="A375" t="s">
        <v>94</v>
      </c>
      <c r="B375" s="13">
        <v>45</v>
      </c>
      <c r="C375">
        <f t="shared" si="128"/>
        <v>0</v>
      </c>
      <c r="D375">
        <f t="shared" si="132"/>
        <v>83</v>
      </c>
      <c r="G375">
        <v>0</v>
      </c>
      <c r="H375">
        <f t="shared" si="129"/>
        <v>0</v>
      </c>
      <c r="I375">
        <f t="shared" si="130"/>
        <v>0</v>
      </c>
    </row>
    <row r="376" spans="1:9" x14ac:dyDescent="0.3">
      <c r="H376">
        <f t="shared" si="129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J179"/>
  <sheetViews>
    <sheetView workbookViewId="0">
      <selection activeCell="G1" sqref="G1:J31"/>
    </sheetView>
  </sheetViews>
  <sheetFormatPr defaultRowHeight="14.4" x14ac:dyDescent="0.3"/>
  <cols>
    <col min="7" max="7" width="23.6640625" bestFit="1" customWidth="1"/>
  </cols>
  <sheetData>
    <row r="1" spans="1:10" x14ac:dyDescent="0.3">
      <c r="A1" t="s">
        <v>110</v>
      </c>
      <c r="G1" t="s">
        <v>76</v>
      </c>
      <c r="H1" t="s">
        <v>77</v>
      </c>
      <c r="I1" t="s">
        <v>78</v>
      </c>
      <c r="J1" t="s">
        <v>79</v>
      </c>
    </row>
    <row r="2" spans="1:10" x14ac:dyDescent="0.3">
      <c r="A2" t="s">
        <v>74</v>
      </c>
      <c r="B2" t="s">
        <v>75</v>
      </c>
      <c r="C2" t="s">
        <v>1</v>
      </c>
      <c r="G2" t="s">
        <v>143</v>
      </c>
      <c r="H2">
        <v>25.6</v>
      </c>
      <c r="I2" s="14">
        <v>4.2E-7</v>
      </c>
      <c r="J2">
        <v>2.0999999999999998E-6</v>
      </c>
    </row>
    <row r="3" spans="1:10" x14ac:dyDescent="0.3">
      <c r="A3" s="13">
        <v>0</v>
      </c>
      <c r="G3" t="s">
        <v>144</v>
      </c>
      <c r="H3">
        <v>0.81</v>
      </c>
      <c r="I3">
        <v>0.3674</v>
      </c>
      <c r="J3">
        <v>1</v>
      </c>
    </row>
    <row r="4" spans="1:10" x14ac:dyDescent="0.3">
      <c r="A4" s="13">
        <v>5</v>
      </c>
      <c r="G4" t="s">
        <v>114</v>
      </c>
      <c r="H4">
        <v>20.23</v>
      </c>
      <c r="I4">
        <v>6.9E-6</v>
      </c>
      <c r="J4">
        <v>3.4E-5</v>
      </c>
    </row>
    <row r="5" spans="1:10" x14ac:dyDescent="0.3">
      <c r="A5" s="13">
        <v>7</v>
      </c>
      <c r="G5" t="s">
        <v>115</v>
      </c>
      <c r="H5">
        <v>55.76</v>
      </c>
      <c r="I5">
        <v>0</v>
      </c>
      <c r="J5">
        <v>0</v>
      </c>
    </row>
    <row r="6" spans="1:10" x14ac:dyDescent="0.3">
      <c r="A6" s="13">
        <v>10</v>
      </c>
      <c r="B6">
        <v>0</v>
      </c>
      <c r="G6" t="s">
        <v>116</v>
      </c>
      <c r="H6">
        <v>10.49</v>
      </c>
      <c r="I6">
        <v>1.1999999999999999E-3</v>
      </c>
      <c r="J6">
        <v>6.0000000000000001E-3</v>
      </c>
    </row>
    <row r="7" spans="1:10" x14ac:dyDescent="0.3">
      <c r="A7" s="13">
        <v>13</v>
      </c>
      <c r="B7">
        <v>5</v>
      </c>
      <c r="G7" t="s">
        <v>145</v>
      </c>
      <c r="H7">
        <v>25.6</v>
      </c>
      <c r="I7" s="14">
        <v>4.2E-7</v>
      </c>
      <c r="J7">
        <v>2.0999999999999998E-6</v>
      </c>
    </row>
    <row r="8" spans="1:10" x14ac:dyDescent="0.3">
      <c r="A8" s="13">
        <v>15</v>
      </c>
      <c r="B8">
        <v>1</v>
      </c>
      <c r="G8" t="s">
        <v>146</v>
      </c>
      <c r="H8">
        <v>28.12</v>
      </c>
      <c r="I8" s="14">
        <v>1.1000000000000001E-7</v>
      </c>
      <c r="J8" s="14">
        <v>5.7000000000000005E-7</v>
      </c>
    </row>
    <row r="9" spans="1:10" x14ac:dyDescent="0.3">
      <c r="A9" s="13">
        <v>17</v>
      </c>
      <c r="B9">
        <v>4</v>
      </c>
      <c r="G9" t="s">
        <v>161</v>
      </c>
      <c r="H9">
        <v>3.32</v>
      </c>
      <c r="I9">
        <v>6.8400000000000002E-2</v>
      </c>
      <c r="J9">
        <v>0.34210000000000002</v>
      </c>
    </row>
    <row r="10" spans="1:10" x14ac:dyDescent="0.3">
      <c r="A10" s="13">
        <v>20</v>
      </c>
      <c r="B10">
        <v>11</v>
      </c>
      <c r="G10" t="s">
        <v>162</v>
      </c>
      <c r="H10">
        <v>2.64</v>
      </c>
      <c r="I10">
        <v>0.104</v>
      </c>
      <c r="J10">
        <v>0.52</v>
      </c>
    </row>
    <row r="11" spans="1:10" x14ac:dyDescent="0.3">
      <c r="A11" s="13">
        <v>22</v>
      </c>
      <c r="B11">
        <v>16</v>
      </c>
      <c r="G11" t="s">
        <v>163</v>
      </c>
      <c r="H11">
        <v>3.4</v>
      </c>
      <c r="I11">
        <v>6.5199999999999994E-2</v>
      </c>
      <c r="J11">
        <v>0.32619999999999999</v>
      </c>
    </row>
    <row r="12" spans="1:10" x14ac:dyDescent="0.3">
      <c r="A12" s="13">
        <v>24</v>
      </c>
      <c r="B12">
        <v>20</v>
      </c>
      <c r="G12" t="s">
        <v>150</v>
      </c>
      <c r="H12">
        <v>0.81</v>
      </c>
      <c r="I12">
        <v>0.3674</v>
      </c>
      <c r="J12">
        <v>1</v>
      </c>
    </row>
    <row r="13" spans="1:10" x14ac:dyDescent="0.3">
      <c r="A13" s="13">
        <v>27</v>
      </c>
      <c r="B13">
        <v>35</v>
      </c>
      <c r="G13" t="s">
        <v>151</v>
      </c>
      <c r="H13">
        <v>28.12</v>
      </c>
      <c r="I13" s="14">
        <v>1.1000000000000001E-7</v>
      </c>
      <c r="J13" s="14">
        <v>5.7000000000000005E-7</v>
      </c>
    </row>
    <row r="14" spans="1:10" x14ac:dyDescent="0.3">
      <c r="A14" s="13">
        <v>29</v>
      </c>
      <c r="B14">
        <v>17</v>
      </c>
      <c r="G14" t="s">
        <v>164</v>
      </c>
      <c r="H14">
        <v>24.97</v>
      </c>
      <c r="I14" s="14">
        <v>5.7999999999999995E-7</v>
      </c>
      <c r="J14">
        <v>2.9000000000000002E-6</v>
      </c>
    </row>
    <row r="15" spans="1:10" x14ac:dyDescent="0.3">
      <c r="A15" s="13">
        <v>31</v>
      </c>
      <c r="B15">
        <v>9</v>
      </c>
      <c r="G15" t="s">
        <v>165</v>
      </c>
      <c r="H15">
        <v>58.94</v>
      </c>
      <c r="I15">
        <v>0</v>
      </c>
      <c r="J15">
        <v>0</v>
      </c>
    </row>
    <row r="16" spans="1:10" x14ac:dyDescent="0.3">
      <c r="A16" s="13">
        <v>34</v>
      </c>
      <c r="B16">
        <v>1</v>
      </c>
      <c r="G16" t="s">
        <v>166</v>
      </c>
      <c r="H16">
        <v>13.77</v>
      </c>
      <c r="I16">
        <v>2.0000000000000001E-4</v>
      </c>
      <c r="J16">
        <v>1E-3</v>
      </c>
    </row>
    <row r="17" spans="1:10" x14ac:dyDescent="0.3">
      <c r="A17" s="13">
        <v>36</v>
      </c>
      <c r="G17" t="s">
        <v>117</v>
      </c>
      <c r="H17">
        <v>20.23</v>
      </c>
      <c r="I17">
        <v>6.9E-6</v>
      </c>
      <c r="J17">
        <v>3.4E-5</v>
      </c>
    </row>
    <row r="18" spans="1:10" x14ac:dyDescent="0.3">
      <c r="A18" s="13">
        <v>38</v>
      </c>
      <c r="G18" t="s">
        <v>167</v>
      </c>
      <c r="H18">
        <v>3.32</v>
      </c>
      <c r="I18">
        <v>6.8400000000000002E-2</v>
      </c>
      <c r="J18">
        <v>0.34210000000000002</v>
      </c>
    </row>
    <row r="19" spans="1:10" x14ac:dyDescent="0.3">
      <c r="A19" s="13">
        <v>41</v>
      </c>
      <c r="G19" t="s">
        <v>168</v>
      </c>
      <c r="H19">
        <v>24.97</v>
      </c>
      <c r="I19" s="14">
        <v>5.7999999999999995E-7</v>
      </c>
      <c r="J19">
        <v>2.9000000000000002E-6</v>
      </c>
    </row>
    <row r="20" spans="1:10" x14ac:dyDescent="0.3">
      <c r="A20" s="13">
        <v>43</v>
      </c>
      <c r="G20" t="s">
        <v>118</v>
      </c>
      <c r="H20">
        <v>14.77</v>
      </c>
      <c r="I20">
        <v>1E-4</v>
      </c>
      <c r="J20">
        <v>5.9999999999999995E-4</v>
      </c>
    </row>
    <row r="21" spans="1:10" x14ac:dyDescent="0.3">
      <c r="A21" s="13">
        <v>45</v>
      </c>
      <c r="G21" t="s">
        <v>119</v>
      </c>
      <c r="H21">
        <v>0.16</v>
      </c>
      <c r="I21">
        <v>0.68610000000000004</v>
      </c>
      <c r="J21">
        <v>1</v>
      </c>
    </row>
    <row r="22" spans="1:10" x14ac:dyDescent="0.3">
      <c r="G22" t="s">
        <v>120</v>
      </c>
      <c r="H22">
        <v>55.76</v>
      </c>
      <c r="I22">
        <v>0</v>
      </c>
      <c r="J22">
        <v>0</v>
      </c>
    </row>
    <row r="23" spans="1:10" x14ac:dyDescent="0.3">
      <c r="A23" t="s">
        <v>141</v>
      </c>
      <c r="G23" t="s">
        <v>169</v>
      </c>
      <c r="H23">
        <v>2.64</v>
      </c>
      <c r="I23">
        <v>0.104</v>
      </c>
      <c r="J23">
        <v>0.52</v>
      </c>
    </row>
    <row r="24" spans="1:10" x14ac:dyDescent="0.3">
      <c r="A24" t="s">
        <v>74</v>
      </c>
      <c r="B24" t="s">
        <v>75</v>
      </c>
      <c r="C24" t="s">
        <v>1</v>
      </c>
      <c r="G24" t="s">
        <v>170</v>
      </c>
      <c r="H24">
        <v>58.94</v>
      </c>
      <c r="I24">
        <v>0</v>
      </c>
      <c r="J24">
        <v>0</v>
      </c>
    </row>
    <row r="25" spans="1:10" x14ac:dyDescent="0.3">
      <c r="A25" s="13">
        <v>0</v>
      </c>
      <c r="G25" t="s">
        <v>121</v>
      </c>
      <c r="H25">
        <v>14.77</v>
      </c>
      <c r="I25">
        <v>1E-4</v>
      </c>
      <c r="J25">
        <v>5.9999999999999995E-4</v>
      </c>
    </row>
    <row r="26" spans="1:10" x14ac:dyDescent="0.3">
      <c r="A26" s="13">
        <v>5</v>
      </c>
      <c r="G26" t="s">
        <v>122</v>
      </c>
      <c r="H26">
        <v>13.98</v>
      </c>
      <c r="I26">
        <v>2.0000000000000001E-4</v>
      </c>
      <c r="J26">
        <v>8.9999999999999998E-4</v>
      </c>
    </row>
    <row r="27" spans="1:10" x14ac:dyDescent="0.3">
      <c r="A27" s="13">
        <v>7</v>
      </c>
      <c r="G27" t="s">
        <v>123</v>
      </c>
      <c r="H27">
        <v>10.49</v>
      </c>
      <c r="I27">
        <v>1.1999999999999999E-3</v>
      </c>
      <c r="J27">
        <v>6.0000000000000001E-3</v>
      </c>
    </row>
    <row r="28" spans="1:10" x14ac:dyDescent="0.3">
      <c r="A28" s="13">
        <v>10</v>
      </c>
      <c r="B28">
        <v>0</v>
      </c>
      <c r="G28" t="s">
        <v>171</v>
      </c>
      <c r="H28">
        <v>3.4</v>
      </c>
      <c r="I28">
        <v>6.5199999999999994E-2</v>
      </c>
      <c r="J28">
        <v>0.32619999999999999</v>
      </c>
    </row>
    <row r="29" spans="1:10" x14ac:dyDescent="0.3">
      <c r="A29" s="13">
        <v>13</v>
      </c>
      <c r="B29">
        <v>7</v>
      </c>
      <c r="G29" t="s">
        <v>172</v>
      </c>
      <c r="H29">
        <v>13.77</v>
      </c>
      <c r="I29">
        <v>2.0000000000000001E-4</v>
      </c>
      <c r="J29">
        <v>1E-3</v>
      </c>
    </row>
    <row r="30" spans="1:10" x14ac:dyDescent="0.3">
      <c r="A30" s="13">
        <v>15</v>
      </c>
      <c r="B30">
        <v>3</v>
      </c>
      <c r="G30" t="s">
        <v>124</v>
      </c>
      <c r="H30">
        <v>0.16</v>
      </c>
      <c r="I30">
        <v>0.68610000000000004</v>
      </c>
      <c r="J30">
        <v>1</v>
      </c>
    </row>
    <row r="31" spans="1:10" x14ac:dyDescent="0.3">
      <c r="A31" s="13">
        <v>17</v>
      </c>
      <c r="B31">
        <v>6</v>
      </c>
      <c r="G31" t="s">
        <v>125</v>
      </c>
      <c r="H31">
        <v>13.98</v>
      </c>
      <c r="I31">
        <v>2.0000000000000001E-4</v>
      </c>
      <c r="J31">
        <v>8.9999999999999998E-4</v>
      </c>
    </row>
    <row r="32" spans="1:10" x14ac:dyDescent="0.3">
      <c r="A32" s="13">
        <v>20</v>
      </c>
      <c r="B32">
        <v>6</v>
      </c>
    </row>
    <row r="33" spans="1:3" x14ac:dyDescent="0.3">
      <c r="A33" s="13">
        <v>22</v>
      </c>
      <c r="B33">
        <v>4</v>
      </c>
    </row>
    <row r="34" spans="1:3" x14ac:dyDescent="0.3">
      <c r="A34" s="13">
        <v>24</v>
      </c>
      <c r="B34">
        <v>10</v>
      </c>
    </row>
    <row r="35" spans="1:3" x14ac:dyDescent="0.3">
      <c r="A35" s="13">
        <v>27</v>
      </c>
      <c r="B35">
        <v>15</v>
      </c>
    </row>
    <row r="36" spans="1:3" x14ac:dyDescent="0.3">
      <c r="A36" s="13">
        <v>29</v>
      </c>
      <c r="B36">
        <v>24</v>
      </c>
    </row>
    <row r="37" spans="1:3" x14ac:dyDescent="0.3">
      <c r="A37" s="13">
        <v>31</v>
      </c>
      <c r="B37">
        <v>19</v>
      </c>
    </row>
    <row r="38" spans="1:3" x14ac:dyDescent="0.3">
      <c r="A38" s="13">
        <v>34</v>
      </c>
      <c r="B38">
        <v>16</v>
      </c>
    </row>
    <row r="39" spans="1:3" x14ac:dyDescent="0.3">
      <c r="A39" s="13">
        <v>36</v>
      </c>
      <c r="B39">
        <v>1</v>
      </c>
    </row>
    <row r="40" spans="1:3" x14ac:dyDescent="0.3">
      <c r="A40" s="13">
        <v>38</v>
      </c>
      <c r="B40">
        <v>2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142</v>
      </c>
    </row>
    <row r="47" spans="1:3" x14ac:dyDescent="0.3">
      <c r="A47" t="s">
        <v>74</v>
      </c>
      <c r="B47" t="s">
        <v>75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13</v>
      </c>
      <c r="B52">
        <v>6</v>
      </c>
    </row>
    <row r="53" spans="1:2" x14ac:dyDescent="0.3">
      <c r="A53" s="13">
        <v>15</v>
      </c>
      <c r="B53">
        <v>5</v>
      </c>
    </row>
    <row r="54" spans="1:2" x14ac:dyDescent="0.3">
      <c r="A54" s="13">
        <v>17</v>
      </c>
      <c r="B54">
        <v>5</v>
      </c>
    </row>
    <row r="55" spans="1:2" x14ac:dyDescent="0.3">
      <c r="A55" s="13">
        <v>20</v>
      </c>
      <c r="B55">
        <v>4</v>
      </c>
    </row>
    <row r="56" spans="1:2" x14ac:dyDescent="0.3">
      <c r="A56" s="13">
        <v>22</v>
      </c>
      <c r="B56">
        <v>8</v>
      </c>
    </row>
    <row r="57" spans="1:2" x14ac:dyDescent="0.3">
      <c r="A57" s="13">
        <v>24</v>
      </c>
      <c r="B57">
        <v>19</v>
      </c>
    </row>
    <row r="58" spans="1:2" x14ac:dyDescent="0.3">
      <c r="A58" s="13">
        <v>27</v>
      </c>
      <c r="B58">
        <v>20</v>
      </c>
    </row>
    <row r="59" spans="1:2" x14ac:dyDescent="0.3">
      <c r="A59" s="13">
        <v>29</v>
      </c>
      <c r="B59">
        <v>16</v>
      </c>
    </row>
    <row r="60" spans="1:2" x14ac:dyDescent="0.3">
      <c r="A60" s="13">
        <v>31</v>
      </c>
      <c r="B60">
        <v>4</v>
      </c>
    </row>
    <row r="61" spans="1:2" x14ac:dyDescent="0.3">
      <c r="A61" s="13">
        <v>34</v>
      </c>
    </row>
    <row r="62" spans="1:2" x14ac:dyDescent="0.3">
      <c r="A62" s="13">
        <v>36</v>
      </c>
    </row>
    <row r="63" spans="1:2" x14ac:dyDescent="0.3">
      <c r="A63" s="13">
        <v>38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7" spans="1:3" x14ac:dyDescent="0.3">
      <c r="A67" s="13"/>
    </row>
    <row r="68" spans="1:3" x14ac:dyDescent="0.3">
      <c r="A68" t="s">
        <v>111</v>
      </c>
    </row>
    <row r="69" spans="1:3" x14ac:dyDescent="0.3">
      <c r="A69" t="s">
        <v>74</v>
      </c>
      <c r="B69" t="s">
        <v>75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5</v>
      </c>
    </row>
    <row r="72" spans="1:3" x14ac:dyDescent="0.3">
      <c r="A72" s="13">
        <v>7</v>
      </c>
    </row>
    <row r="73" spans="1:3" x14ac:dyDescent="0.3">
      <c r="A73" s="13">
        <v>10</v>
      </c>
    </row>
    <row r="74" spans="1:3" x14ac:dyDescent="0.3">
      <c r="A74" s="13">
        <v>13</v>
      </c>
      <c r="B74">
        <v>4</v>
      </c>
    </row>
    <row r="75" spans="1:3" x14ac:dyDescent="0.3">
      <c r="A75" s="13">
        <v>15</v>
      </c>
      <c r="B75">
        <v>0</v>
      </c>
    </row>
    <row r="76" spans="1:3" x14ac:dyDescent="0.3">
      <c r="A76" s="13">
        <v>17</v>
      </c>
      <c r="B76">
        <v>2</v>
      </c>
    </row>
    <row r="77" spans="1:3" x14ac:dyDescent="0.3">
      <c r="A77" s="13">
        <v>20</v>
      </c>
      <c r="B77">
        <v>4</v>
      </c>
    </row>
    <row r="78" spans="1:3" x14ac:dyDescent="0.3">
      <c r="A78" s="13">
        <v>22</v>
      </c>
      <c r="B78">
        <v>7</v>
      </c>
    </row>
    <row r="79" spans="1:3" x14ac:dyDescent="0.3">
      <c r="A79" s="13">
        <v>24</v>
      </c>
      <c r="B79">
        <v>21</v>
      </c>
    </row>
    <row r="80" spans="1:3" x14ac:dyDescent="0.3">
      <c r="A80" s="13">
        <v>27</v>
      </c>
      <c r="B80">
        <v>21</v>
      </c>
    </row>
    <row r="81" spans="1:3" x14ac:dyDescent="0.3">
      <c r="A81" s="13">
        <v>29</v>
      </c>
      <c r="B81">
        <v>35</v>
      </c>
    </row>
    <row r="82" spans="1:3" x14ac:dyDescent="0.3">
      <c r="A82" s="13">
        <v>31</v>
      </c>
      <c r="B82">
        <v>23</v>
      </c>
    </row>
    <row r="83" spans="1:3" x14ac:dyDescent="0.3">
      <c r="A83" s="13">
        <v>34</v>
      </c>
      <c r="B83">
        <v>4</v>
      </c>
    </row>
    <row r="84" spans="1:3" x14ac:dyDescent="0.3">
      <c r="A84" s="13">
        <v>36</v>
      </c>
      <c r="B84">
        <v>1</v>
      </c>
    </row>
    <row r="85" spans="1:3" x14ac:dyDescent="0.3">
      <c r="A85" s="13">
        <v>38</v>
      </c>
    </row>
    <row r="86" spans="1:3" x14ac:dyDescent="0.3">
      <c r="A86" s="13">
        <v>41</v>
      </c>
    </row>
    <row r="87" spans="1:3" x14ac:dyDescent="0.3">
      <c r="A87" s="13">
        <v>43</v>
      </c>
    </row>
    <row r="88" spans="1:3" x14ac:dyDescent="0.3">
      <c r="A88" s="13">
        <v>45</v>
      </c>
    </row>
    <row r="90" spans="1:3" x14ac:dyDescent="0.3">
      <c r="A90" s="13"/>
    </row>
    <row r="91" spans="1:3" x14ac:dyDescent="0.3">
      <c r="A91" t="s">
        <v>112</v>
      </c>
    </row>
    <row r="92" spans="1:3" x14ac:dyDescent="0.3">
      <c r="A92" t="s">
        <v>74</v>
      </c>
      <c r="B92" t="s">
        <v>75</v>
      </c>
      <c r="C92" t="s">
        <v>1</v>
      </c>
    </row>
    <row r="93" spans="1:3" x14ac:dyDescent="0.3">
      <c r="A93" s="13">
        <v>0</v>
      </c>
    </row>
    <row r="94" spans="1:3" x14ac:dyDescent="0.3">
      <c r="A94" s="13">
        <v>5</v>
      </c>
    </row>
    <row r="95" spans="1:3" x14ac:dyDescent="0.3">
      <c r="A95" s="13">
        <v>7</v>
      </c>
    </row>
    <row r="96" spans="1:3" x14ac:dyDescent="0.3">
      <c r="A96" s="13">
        <v>10</v>
      </c>
    </row>
    <row r="97" spans="1:2" x14ac:dyDescent="0.3">
      <c r="A97" s="13">
        <v>13</v>
      </c>
      <c r="B97">
        <v>1</v>
      </c>
    </row>
    <row r="98" spans="1:2" x14ac:dyDescent="0.3">
      <c r="A98" s="13">
        <v>15</v>
      </c>
      <c r="B98">
        <v>1</v>
      </c>
    </row>
    <row r="99" spans="1:2" x14ac:dyDescent="0.3">
      <c r="A99" s="13">
        <v>17</v>
      </c>
      <c r="B99">
        <v>3</v>
      </c>
    </row>
    <row r="100" spans="1:2" x14ac:dyDescent="0.3">
      <c r="A100" s="13">
        <v>20</v>
      </c>
      <c r="B100">
        <v>5</v>
      </c>
    </row>
    <row r="101" spans="1:2" x14ac:dyDescent="0.3">
      <c r="A101" s="13">
        <v>22</v>
      </c>
      <c r="B101">
        <v>5</v>
      </c>
    </row>
    <row r="102" spans="1:2" x14ac:dyDescent="0.3">
      <c r="A102" s="13">
        <v>24</v>
      </c>
      <c r="B102">
        <v>10</v>
      </c>
    </row>
    <row r="103" spans="1:2" x14ac:dyDescent="0.3">
      <c r="A103" s="13">
        <v>27</v>
      </c>
      <c r="B103">
        <v>13</v>
      </c>
    </row>
    <row r="104" spans="1:2" x14ac:dyDescent="0.3">
      <c r="A104" s="13">
        <v>29</v>
      </c>
      <c r="B104">
        <v>31</v>
      </c>
    </row>
    <row r="105" spans="1:2" x14ac:dyDescent="0.3">
      <c r="A105" s="13">
        <v>31</v>
      </c>
      <c r="B105">
        <v>34</v>
      </c>
    </row>
    <row r="106" spans="1:2" x14ac:dyDescent="0.3">
      <c r="A106" s="13">
        <v>34</v>
      </c>
      <c r="B106">
        <v>13</v>
      </c>
    </row>
    <row r="107" spans="1:2" x14ac:dyDescent="0.3">
      <c r="A107" s="13">
        <v>36</v>
      </c>
      <c r="B107">
        <v>3</v>
      </c>
    </row>
    <row r="108" spans="1:2" x14ac:dyDescent="0.3">
      <c r="A108" s="13">
        <v>38</v>
      </c>
      <c r="B108">
        <v>2</v>
      </c>
    </row>
    <row r="109" spans="1:2" x14ac:dyDescent="0.3">
      <c r="A109" s="13">
        <v>41</v>
      </c>
      <c r="B109">
        <v>1</v>
      </c>
    </row>
    <row r="110" spans="1:2" x14ac:dyDescent="0.3">
      <c r="A110" s="13">
        <v>43</v>
      </c>
    </row>
    <row r="111" spans="1:2" x14ac:dyDescent="0.3">
      <c r="A111" s="13">
        <v>45</v>
      </c>
    </row>
    <row r="113" spans="1:3" x14ac:dyDescent="0.3">
      <c r="A113" s="13"/>
    </row>
    <row r="115" spans="1:3" x14ac:dyDescent="0.3">
      <c r="A115" t="s">
        <v>113</v>
      </c>
    </row>
    <row r="116" spans="1:3" x14ac:dyDescent="0.3">
      <c r="A116" t="s">
        <v>74</v>
      </c>
      <c r="B116" t="s">
        <v>75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</row>
    <row r="121" spans="1:3" x14ac:dyDescent="0.3">
      <c r="A121" s="13">
        <v>13</v>
      </c>
      <c r="B121">
        <v>3</v>
      </c>
    </row>
    <row r="122" spans="1:3" x14ac:dyDescent="0.3">
      <c r="A122" s="13">
        <v>15</v>
      </c>
      <c r="B122">
        <v>3</v>
      </c>
    </row>
    <row r="123" spans="1:3" x14ac:dyDescent="0.3">
      <c r="A123" s="13">
        <v>17</v>
      </c>
      <c r="B123">
        <v>4</v>
      </c>
    </row>
    <row r="124" spans="1:3" x14ac:dyDescent="0.3">
      <c r="A124" s="13">
        <v>20</v>
      </c>
      <c r="B124">
        <v>10</v>
      </c>
    </row>
    <row r="125" spans="1:3" x14ac:dyDescent="0.3">
      <c r="A125" s="13">
        <v>22</v>
      </c>
      <c r="B125">
        <v>11</v>
      </c>
    </row>
    <row r="126" spans="1:3" x14ac:dyDescent="0.3">
      <c r="A126" s="13">
        <v>24</v>
      </c>
      <c r="B126">
        <v>20</v>
      </c>
    </row>
    <row r="127" spans="1:3" x14ac:dyDescent="0.3">
      <c r="A127" s="13">
        <v>27</v>
      </c>
      <c r="B127">
        <v>22</v>
      </c>
    </row>
    <row r="128" spans="1:3" x14ac:dyDescent="0.3">
      <c r="A128" s="13">
        <v>29</v>
      </c>
      <c r="B128">
        <v>18</v>
      </c>
    </row>
    <row r="129" spans="1:2" x14ac:dyDescent="0.3">
      <c r="A129" s="13">
        <v>31</v>
      </c>
      <c r="B129">
        <v>19</v>
      </c>
    </row>
    <row r="130" spans="1:2" x14ac:dyDescent="0.3">
      <c r="A130" s="13">
        <v>34</v>
      </c>
      <c r="B130">
        <v>11</v>
      </c>
    </row>
    <row r="131" spans="1:2" x14ac:dyDescent="0.3">
      <c r="A131" s="13">
        <v>36</v>
      </c>
      <c r="B131">
        <v>0</v>
      </c>
    </row>
    <row r="132" spans="1:2" x14ac:dyDescent="0.3">
      <c r="A132" s="13">
        <v>38</v>
      </c>
      <c r="B132">
        <v>1</v>
      </c>
    </row>
    <row r="133" spans="1:2" x14ac:dyDescent="0.3">
      <c r="A133" s="13">
        <v>41</v>
      </c>
    </row>
    <row r="134" spans="1:2" x14ac:dyDescent="0.3">
      <c r="A134" s="13">
        <v>43</v>
      </c>
    </row>
    <row r="135" spans="1:2" x14ac:dyDescent="0.3">
      <c r="A135" s="13">
        <v>45</v>
      </c>
    </row>
    <row r="140" spans="1:2" x14ac:dyDescent="0.3">
      <c r="A140" s="13"/>
    </row>
    <row r="141" spans="1:2" x14ac:dyDescent="0.3">
      <c r="A141" s="13"/>
    </row>
    <row r="142" spans="1:2" x14ac:dyDescent="0.3">
      <c r="A142" s="13"/>
    </row>
    <row r="143" spans="1:2" x14ac:dyDescent="0.3">
      <c r="A143" s="13"/>
    </row>
    <row r="144" spans="1:2" x14ac:dyDescent="0.3">
      <c r="A144" s="13"/>
    </row>
    <row r="145" spans="1:1" x14ac:dyDescent="0.3">
      <c r="A145" s="13"/>
    </row>
    <row r="146" spans="1:1" x14ac:dyDescent="0.3">
      <c r="A146" s="13"/>
    </row>
    <row r="147" spans="1:1" x14ac:dyDescent="0.3">
      <c r="A147" s="13"/>
    </row>
    <row r="148" spans="1:1" x14ac:dyDescent="0.3">
      <c r="A148" s="13"/>
    </row>
    <row r="149" spans="1:1" x14ac:dyDescent="0.3">
      <c r="A149" s="13"/>
    </row>
    <row r="150" spans="1:1" x14ac:dyDescent="0.3">
      <c r="A150" s="13"/>
    </row>
    <row r="151" spans="1:1" x14ac:dyDescent="0.3">
      <c r="A151" s="13"/>
    </row>
    <row r="152" spans="1:1" x14ac:dyDescent="0.3">
      <c r="A152" s="13"/>
    </row>
    <row r="153" spans="1:1" x14ac:dyDescent="0.3">
      <c r="A153" s="13"/>
    </row>
    <row r="154" spans="1:1" x14ac:dyDescent="0.3">
      <c r="A154" s="13"/>
    </row>
    <row r="155" spans="1:1" x14ac:dyDescent="0.3">
      <c r="A155" s="13"/>
    </row>
    <row r="156" spans="1:1" x14ac:dyDescent="0.3">
      <c r="A156" s="13"/>
    </row>
    <row r="157" spans="1:1" x14ac:dyDescent="0.3">
      <c r="A157" s="13"/>
    </row>
    <row r="158" spans="1:1" x14ac:dyDescent="0.3">
      <c r="A158" s="13"/>
    </row>
    <row r="161" spans="1:1" x14ac:dyDescent="0.3">
      <c r="A161" s="13"/>
    </row>
    <row r="162" spans="1:1" x14ac:dyDescent="0.3">
      <c r="A162" s="13"/>
    </row>
    <row r="163" spans="1:1" x14ac:dyDescent="0.3">
      <c r="A163" s="13"/>
    </row>
    <row r="164" spans="1:1" x14ac:dyDescent="0.3">
      <c r="A164" s="13"/>
    </row>
    <row r="165" spans="1:1" x14ac:dyDescent="0.3">
      <c r="A165" s="13"/>
    </row>
    <row r="166" spans="1:1" x14ac:dyDescent="0.3">
      <c r="A166" s="13"/>
    </row>
    <row r="167" spans="1:1" x14ac:dyDescent="0.3">
      <c r="A167" s="13"/>
    </row>
    <row r="168" spans="1:1" x14ac:dyDescent="0.3">
      <c r="A168" s="13"/>
    </row>
    <row r="169" spans="1:1" x14ac:dyDescent="0.3">
      <c r="A169" s="13"/>
    </row>
    <row r="170" spans="1:1" x14ac:dyDescent="0.3">
      <c r="A170" s="13"/>
    </row>
    <row r="171" spans="1:1" x14ac:dyDescent="0.3">
      <c r="A171" s="13"/>
    </row>
    <row r="172" spans="1:1" x14ac:dyDescent="0.3">
      <c r="A172" s="13"/>
    </row>
    <row r="173" spans="1:1" x14ac:dyDescent="0.3">
      <c r="A173" s="13"/>
    </row>
    <row r="174" spans="1:1" x14ac:dyDescent="0.3">
      <c r="A174" s="13"/>
    </row>
    <row r="175" spans="1:1" x14ac:dyDescent="0.3">
      <c r="A175" s="13"/>
    </row>
    <row r="176" spans="1:1" x14ac:dyDescent="0.3">
      <c r="A176" s="13"/>
    </row>
    <row r="177" spans="1:1" x14ac:dyDescent="0.3">
      <c r="A177" s="13"/>
    </row>
    <row r="178" spans="1:1" x14ac:dyDescent="0.3">
      <c r="A178" s="13"/>
    </row>
    <row r="179" spans="1:1" x14ac:dyDescent="0.3">
      <c r="A179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I165"/>
  <sheetViews>
    <sheetView workbookViewId="0">
      <selection activeCell="F1" sqref="F1:I31"/>
    </sheetView>
  </sheetViews>
  <sheetFormatPr defaultRowHeight="14.4" x14ac:dyDescent="0.3"/>
  <cols>
    <col min="3" max="3" width="11.44140625" customWidth="1"/>
    <col min="6" max="6" width="24.33203125" bestFit="1" customWidth="1"/>
  </cols>
  <sheetData>
    <row r="1" spans="1:9" x14ac:dyDescent="0.3">
      <c r="A1" t="s">
        <v>110</v>
      </c>
      <c r="F1" t="s">
        <v>76</v>
      </c>
      <c r="G1" t="s">
        <v>77</v>
      </c>
      <c r="H1" t="s">
        <v>78</v>
      </c>
      <c r="I1" t="s">
        <v>79</v>
      </c>
    </row>
    <row r="2" spans="1:9" x14ac:dyDescent="0.3">
      <c r="A2" t="s">
        <v>74</v>
      </c>
      <c r="B2" t="s">
        <v>75</v>
      </c>
      <c r="C2" t="s">
        <v>1</v>
      </c>
      <c r="F2" t="s">
        <v>143</v>
      </c>
      <c r="G2">
        <v>25.6</v>
      </c>
      <c r="H2" s="14">
        <v>4.2E-7</v>
      </c>
      <c r="I2">
        <v>2.0999999999999998E-6</v>
      </c>
    </row>
    <row r="3" spans="1:9" x14ac:dyDescent="0.3">
      <c r="A3" s="13">
        <v>0</v>
      </c>
      <c r="F3" t="s">
        <v>144</v>
      </c>
      <c r="G3">
        <v>0.81</v>
      </c>
      <c r="H3">
        <v>0.3674</v>
      </c>
      <c r="I3">
        <v>1</v>
      </c>
    </row>
    <row r="4" spans="1:9" x14ac:dyDescent="0.3">
      <c r="A4" s="13">
        <v>5</v>
      </c>
      <c r="F4" t="s">
        <v>129</v>
      </c>
      <c r="G4">
        <v>145.16</v>
      </c>
      <c r="H4">
        <v>0</v>
      </c>
      <c r="I4">
        <v>0</v>
      </c>
    </row>
    <row r="5" spans="1:9" x14ac:dyDescent="0.3">
      <c r="A5" s="13">
        <v>7</v>
      </c>
      <c r="F5" t="s">
        <v>130</v>
      </c>
      <c r="G5">
        <v>187.13</v>
      </c>
      <c r="H5">
        <v>0</v>
      </c>
      <c r="I5">
        <v>0</v>
      </c>
    </row>
    <row r="6" spans="1:9" x14ac:dyDescent="0.3">
      <c r="A6" s="13">
        <v>10</v>
      </c>
      <c r="B6">
        <v>0</v>
      </c>
      <c r="F6" t="s">
        <v>131</v>
      </c>
      <c r="G6">
        <v>39.590000000000003</v>
      </c>
      <c r="H6">
        <v>0</v>
      </c>
      <c r="I6">
        <v>0</v>
      </c>
    </row>
    <row r="7" spans="1:9" x14ac:dyDescent="0.3">
      <c r="A7" s="13">
        <v>13</v>
      </c>
      <c r="B7">
        <v>5</v>
      </c>
      <c r="F7" t="s">
        <v>145</v>
      </c>
      <c r="G7">
        <v>25.6</v>
      </c>
      <c r="H7" s="14">
        <v>4.2E-7</v>
      </c>
      <c r="I7">
        <v>2.0999999999999998E-6</v>
      </c>
    </row>
    <row r="8" spans="1:9" x14ac:dyDescent="0.3">
      <c r="A8" s="13">
        <v>15</v>
      </c>
      <c r="B8">
        <v>1</v>
      </c>
      <c r="F8" t="s">
        <v>146</v>
      </c>
      <c r="G8">
        <v>28.12</v>
      </c>
      <c r="H8" s="14">
        <v>1.1000000000000001E-7</v>
      </c>
      <c r="I8" s="14">
        <v>5.7000000000000005E-7</v>
      </c>
    </row>
    <row r="9" spans="1:9" x14ac:dyDescent="0.3">
      <c r="A9" s="13">
        <v>17</v>
      </c>
      <c r="B9">
        <v>4</v>
      </c>
      <c r="F9" t="s">
        <v>147</v>
      </c>
      <c r="G9">
        <v>75.849999999999994</v>
      </c>
      <c r="H9">
        <v>0</v>
      </c>
      <c r="I9">
        <v>0</v>
      </c>
    </row>
    <row r="10" spans="1:9" x14ac:dyDescent="0.3">
      <c r="A10" s="13">
        <v>20</v>
      </c>
      <c r="B10">
        <v>11</v>
      </c>
      <c r="F10" t="s">
        <v>148</v>
      </c>
      <c r="G10">
        <v>111.08</v>
      </c>
      <c r="H10" s="14">
        <v>0</v>
      </c>
      <c r="I10" s="14">
        <v>0</v>
      </c>
    </row>
    <row r="11" spans="1:9" x14ac:dyDescent="0.3">
      <c r="A11" s="13">
        <v>22</v>
      </c>
      <c r="B11">
        <v>16</v>
      </c>
      <c r="F11" t="s">
        <v>149</v>
      </c>
      <c r="G11">
        <v>12.34</v>
      </c>
      <c r="H11">
        <v>4.0000000000000002E-4</v>
      </c>
      <c r="I11">
        <v>2.2000000000000001E-3</v>
      </c>
    </row>
    <row r="12" spans="1:9" x14ac:dyDescent="0.3">
      <c r="A12" s="13">
        <v>24</v>
      </c>
      <c r="B12">
        <v>20</v>
      </c>
      <c r="F12" t="s">
        <v>150</v>
      </c>
      <c r="G12">
        <v>0.81</v>
      </c>
      <c r="H12">
        <v>0.3674</v>
      </c>
      <c r="I12">
        <v>1</v>
      </c>
    </row>
    <row r="13" spans="1:9" x14ac:dyDescent="0.3">
      <c r="A13" s="13">
        <v>27</v>
      </c>
      <c r="B13">
        <v>35</v>
      </c>
      <c r="F13" t="s">
        <v>151</v>
      </c>
      <c r="G13">
        <v>28.12</v>
      </c>
      <c r="H13" s="14">
        <v>1.1000000000000001E-7</v>
      </c>
      <c r="I13" s="14">
        <v>5.7000000000000005E-7</v>
      </c>
    </row>
    <row r="14" spans="1:9" x14ac:dyDescent="0.3">
      <c r="A14" s="13">
        <v>29</v>
      </c>
      <c r="B14">
        <v>17</v>
      </c>
      <c r="F14" t="s">
        <v>152</v>
      </c>
      <c r="G14">
        <v>136.88999999999999</v>
      </c>
      <c r="H14">
        <v>0</v>
      </c>
      <c r="I14">
        <v>0</v>
      </c>
    </row>
    <row r="15" spans="1:9" x14ac:dyDescent="0.3">
      <c r="A15" s="13">
        <v>31</v>
      </c>
      <c r="B15">
        <v>9</v>
      </c>
      <c r="F15" t="s">
        <v>153</v>
      </c>
      <c r="G15">
        <v>178.14</v>
      </c>
      <c r="H15">
        <v>0</v>
      </c>
      <c r="I15">
        <v>0</v>
      </c>
    </row>
    <row r="16" spans="1:9" x14ac:dyDescent="0.3">
      <c r="A16" s="13">
        <v>34</v>
      </c>
      <c r="B16">
        <v>1</v>
      </c>
      <c r="F16" t="s">
        <v>154</v>
      </c>
      <c r="G16">
        <v>38.06</v>
      </c>
      <c r="H16">
        <v>0</v>
      </c>
      <c r="I16">
        <v>0</v>
      </c>
    </row>
    <row r="17" spans="1:9" x14ac:dyDescent="0.3">
      <c r="A17" s="13">
        <v>36</v>
      </c>
      <c r="F17" t="s">
        <v>132</v>
      </c>
      <c r="G17">
        <v>145.16</v>
      </c>
      <c r="H17">
        <v>0</v>
      </c>
      <c r="I17">
        <v>0</v>
      </c>
    </row>
    <row r="18" spans="1:9" x14ac:dyDescent="0.3">
      <c r="A18" s="13">
        <v>38</v>
      </c>
      <c r="F18" t="s">
        <v>155</v>
      </c>
      <c r="G18">
        <v>75.849999999999994</v>
      </c>
      <c r="H18">
        <v>0</v>
      </c>
      <c r="I18">
        <v>0</v>
      </c>
    </row>
    <row r="19" spans="1:9" x14ac:dyDescent="0.3">
      <c r="A19" s="13">
        <v>41</v>
      </c>
      <c r="F19" t="s">
        <v>156</v>
      </c>
      <c r="G19">
        <v>136.88999999999999</v>
      </c>
      <c r="H19">
        <v>0</v>
      </c>
      <c r="I19">
        <v>0</v>
      </c>
    </row>
    <row r="20" spans="1:9" x14ac:dyDescent="0.3">
      <c r="A20" s="13">
        <v>43</v>
      </c>
      <c r="F20" t="s">
        <v>133</v>
      </c>
      <c r="G20">
        <v>5.99</v>
      </c>
      <c r="H20">
        <v>1.44E-2</v>
      </c>
      <c r="I20">
        <v>7.2099999999999997E-2</v>
      </c>
    </row>
    <row r="21" spans="1:9" x14ac:dyDescent="0.3">
      <c r="A21" s="13">
        <v>45</v>
      </c>
      <c r="F21" t="s">
        <v>134</v>
      </c>
      <c r="G21">
        <v>10.01</v>
      </c>
      <c r="H21">
        <v>1.6000000000000001E-3</v>
      </c>
      <c r="I21">
        <v>7.7999999999999996E-3</v>
      </c>
    </row>
    <row r="22" spans="1:9" x14ac:dyDescent="0.3">
      <c r="F22" t="s">
        <v>135</v>
      </c>
      <c r="G22">
        <v>187.13</v>
      </c>
      <c r="H22">
        <v>0</v>
      </c>
      <c r="I22">
        <v>0</v>
      </c>
    </row>
    <row r="23" spans="1:9" x14ac:dyDescent="0.3">
      <c r="A23" t="s">
        <v>141</v>
      </c>
      <c r="F23" t="s">
        <v>157</v>
      </c>
      <c r="G23">
        <v>111.08</v>
      </c>
      <c r="H23">
        <v>0</v>
      </c>
      <c r="I23">
        <v>0</v>
      </c>
    </row>
    <row r="24" spans="1:9" x14ac:dyDescent="0.3">
      <c r="A24" t="s">
        <v>74</v>
      </c>
      <c r="B24" t="s">
        <v>75</v>
      </c>
      <c r="C24" t="s">
        <v>1</v>
      </c>
      <c r="F24" t="s">
        <v>158</v>
      </c>
      <c r="G24">
        <v>178.14</v>
      </c>
      <c r="H24">
        <v>0</v>
      </c>
      <c r="I24">
        <v>0</v>
      </c>
    </row>
    <row r="25" spans="1:9" x14ac:dyDescent="0.3">
      <c r="A25" s="13">
        <v>0</v>
      </c>
      <c r="F25" t="s">
        <v>136</v>
      </c>
      <c r="G25">
        <v>5.99</v>
      </c>
      <c r="H25">
        <v>1.44E-2</v>
      </c>
      <c r="I25">
        <v>7.2099999999999997E-2</v>
      </c>
    </row>
    <row r="26" spans="1:9" x14ac:dyDescent="0.3">
      <c r="A26" s="13">
        <v>5</v>
      </c>
      <c r="F26" t="s">
        <v>137</v>
      </c>
      <c r="G26">
        <v>26.68</v>
      </c>
      <c r="H26" s="14">
        <v>2.3999999999999998E-7</v>
      </c>
      <c r="I26">
        <v>1.1999999999999999E-6</v>
      </c>
    </row>
    <row r="27" spans="1:9" x14ac:dyDescent="0.3">
      <c r="A27" s="13">
        <v>7</v>
      </c>
      <c r="F27" t="s">
        <v>138</v>
      </c>
      <c r="G27">
        <v>39.590000000000003</v>
      </c>
      <c r="H27">
        <v>0</v>
      </c>
      <c r="I27">
        <v>0</v>
      </c>
    </row>
    <row r="28" spans="1:9" x14ac:dyDescent="0.3">
      <c r="A28" s="13">
        <v>10</v>
      </c>
      <c r="B28">
        <v>0</v>
      </c>
      <c r="F28" t="s">
        <v>159</v>
      </c>
      <c r="G28">
        <v>12.34</v>
      </c>
      <c r="H28">
        <v>4.0000000000000002E-4</v>
      </c>
      <c r="I28">
        <v>2.2000000000000001E-3</v>
      </c>
    </row>
    <row r="29" spans="1:9" x14ac:dyDescent="0.3">
      <c r="A29" s="13">
        <v>13</v>
      </c>
      <c r="B29">
        <v>7</v>
      </c>
      <c r="F29" t="s">
        <v>160</v>
      </c>
      <c r="G29">
        <v>38.06</v>
      </c>
      <c r="H29">
        <v>0</v>
      </c>
      <c r="I29">
        <v>0</v>
      </c>
    </row>
    <row r="30" spans="1:9" x14ac:dyDescent="0.3">
      <c r="A30" s="13">
        <v>15</v>
      </c>
      <c r="B30">
        <v>3</v>
      </c>
      <c r="F30" t="s">
        <v>139</v>
      </c>
      <c r="G30">
        <v>10.01</v>
      </c>
      <c r="H30">
        <v>1.6000000000000001E-3</v>
      </c>
      <c r="I30">
        <v>7.7999999999999996E-3</v>
      </c>
    </row>
    <row r="31" spans="1:9" x14ac:dyDescent="0.3">
      <c r="A31" s="13">
        <v>17</v>
      </c>
      <c r="B31">
        <v>6</v>
      </c>
      <c r="F31" t="s">
        <v>140</v>
      </c>
      <c r="G31">
        <v>26.68</v>
      </c>
      <c r="H31" s="14">
        <v>2.3999999999999998E-7</v>
      </c>
      <c r="I31">
        <v>1.1999999999999999E-6</v>
      </c>
    </row>
    <row r="32" spans="1:9" x14ac:dyDescent="0.3">
      <c r="A32" s="13">
        <v>20</v>
      </c>
      <c r="B32">
        <v>6</v>
      </c>
    </row>
    <row r="33" spans="1:3" x14ac:dyDescent="0.3">
      <c r="A33" s="13">
        <v>22</v>
      </c>
      <c r="B33">
        <v>4</v>
      </c>
    </row>
    <row r="34" spans="1:3" x14ac:dyDescent="0.3">
      <c r="A34" s="13">
        <v>24</v>
      </c>
      <c r="B34">
        <v>10</v>
      </c>
    </row>
    <row r="35" spans="1:3" x14ac:dyDescent="0.3">
      <c r="A35" s="13">
        <v>27</v>
      </c>
      <c r="B35">
        <v>15</v>
      </c>
    </row>
    <row r="36" spans="1:3" x14ac:dyDescent="0.3">
      <c r="A36" s="13">
        <v>29</v>
      </c>
      <c r="B36">
        <v>24</v>
      </c>
    </row>
    <row r="37" spans="1:3" x14ac:dyDescent="0.3">
      <c r="A37" s="13">
        <v>31</v>
      </c>
      <c r="B37">
        <v>19</v>
      </c>
    </row>
    <row r="38" spans="1:3" x14ac:dyDescent="0.3">
      <c r="A38" s="13">
        <v>34</v>
      </c>
      <c r="B38">
        <v>16</v>
      </c>
    </row>
    <row r="39" spans="1:3" x14ac:dyDescent="0.3">
      <c r="A39" s="13">
        <v>36</v>
      </c>
      <c r="B39">
        <v>1</v>
      </c>
    </row>
    <row r="40" spans="1:3" x14ac:dyDescent="0.3">
      <c r="A40" s="13">
        <v>38</v>
      </c>
      <c r="B40">
        <v>2</v>
      </c>
    </row>
    <row r="41" spans="1:3" x14ac:dyDescent="0.3">
      <c r="A41" s="13">
        <v>41</v>
      </c>
    </row>
    <row r="42" spans="1:3" x14ac:dyDescent="0.3">
      <c r="A42" s="13">
        <v>43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142</v>
      </c>
    </row>
    <row r="47" spans="1:3" x14ac:dyDescent="0.3">
      <c r="A47" t="s">
        <v>74</v>
      </c>
      <c r="B47" t="s">
        <v>75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13</v>
      </c>
      <c r="B52">
        <v>6</v>
      </c>
    </row>
    <row r="53" spans="1:2" x14ac:dyDescent="0.3">
      <c r="A53" s="13">
        <v>15</v>
      </c>
      <c r="B53">
        <v>5</v>
      </c>
    </row>
    <row r="54" spans="1:2" x14ac:dyDescent="0.3">
      <c r="A54" s="13">
        <v>17</v>
      </c>
      <c r="B54">
        <v>5</v>
      </c>
    </row>
    <row r="55" spans="1:2" x14ac:dyDescent="0.3">
      <c r="A55" s="13">
        <v>20</v>
      </c>
      <c r="B55">
        <v>4</v>
      </c>
    </row>
    <row r="56" spans="1:2" x14ac:dyDescent="0.3">
      <c r="A56" s="13">
        <v>22</v>
      </c>
      <c r="B56">
        <v>8</v>
      </c>
    </row>
    <row r="57" spans="1:2" x14ac:dyDescent="0.3">
      <c r="A57" s="13">
        <v>24</v>
      </c>
      <c r="B57">
        <v>19</v>
      </c>
    </row>
    <row r="58" spans="1:2" x14ac:dyDescent="0.3">
      <c r="A58" s="13">
        <v>27</v>
      </c>
      <c r="B58">
        <v>20</v>
      </c>
    </row>
    <row r="59" spans="1:2" x14ac:dyDescent="0.3">
      <c r="A59" s="13">
        <v>29</v>
      </c>
      <c r="B59">
        <v>16</v>
      </c>
    </row>
    <row r="60" spans="1:2" x14ac:dyDescent="0.3">
      <c r="A60" s="13">
        <v>31</v>
      </c>
      <c r="B60">
        <v>4</v>
      </c>
    </row>
    <row r="61" spans="1:2" x14ac:dyDescent="0.3">
      <c r="A61" s="13">
        <v>34</v>
      </c>
    </row>
    <row r="62" spans="1:2" x14ac:dyDescent="0.3">
      <c r="A62" s="13">
        <v>36</v>
      </c>
    </row>
    <row r="63" spans="1:2" x14ac:dyDescent="0.3">
      <c r="A63" s="13">
        <v>38</v>
      </c>
    </row>
    <row r="64" spans="1:2" x14ac:dyDescent="0.3">
      <c r="A64" s="13">
        <v>41</v>
      </c>
    </row>
    <row r="65" spans="1:3" x14ac:dyDescent="0.3">
      <c r="A65" s="13">
        <v>43</v>
      </c>
    </row>
    <row r="66" spans="1:3" x14ac:dyDescent="0.3">
      <c r="A66" s="13">
        <v>45</v>
      </c>
    </row>
    <row r="67" spans="1:3" x14ac:dyDescent="0.3">
      <c r="A67" s="13"/>
    </row>
    <row r="68" spans="1:3" x14ac:dyDescent="0.3">
      <c r="A68" t="s">
        <v>126</v>
      </c>
    </row>
    <row r="69" spans="1:3" x14ac:dyDescent="0.3">
      <c r="A69" t="s">
        <v>74</v>
      </c>
      <c r="B69" t="s">
        <v>75</v>
      </c>
      <c r="C69" t="s">
        <v>1</v>
      </c>
    </row>
    <row r="70" spans="1:3" x14ac:dyDescent="0.3">
      <c r="A70" s="13">
        <v>0</v>
      </c>
    </row>
    <row r="71" spans="1:3" x14ac:dyDescent="0.3">
      <c r="A71" s="13">
        <v>5</v>
      </c>
    </row>
    <row r="72" spans="1:3" x14ac:dyDescent="0.3">
      <c r="A72" s="13">
        <v>7</v>
      </c>
    </row>
    <row r="73" spans="1:3" x14ac:dyDescent="0.3">
      <c r="A73" s="13">
        <v>10</v>
      </c>
    </row>
    <row r="74" spans="1:3" x14ac:dyDescent="0.3">
      <c r="A74" s="13">
        <v>13</v>
      </c>
      <c r="B74">
        <v>2</v>
      </c>
    </row>
    <row r="75" spans="1:3" x14ac:dyDescent="0.3">
      <c r="A75" s="13">
        <v>15</v>
      </c>
      <c r="B75">
        <v>0</v>
      </c>
    </row>
    <row r="76" spans="1:3" x14ac:dyDescent="0.3">
      <c r="A76" s="13">
        <v>17</v>
      </c>
      <c r="B76">
        <v>0</v>
      </c>
    </row>
    <row r="77" spans="1:3" x14ac:dyDescent="0.3">
      <c r="A77" s="13">
        <v>20</v>
      </c>
      <c r="B77">
        <v>1</v>
      </c>
    </row>
    <row r="78" spans="1:3" x14ac:dyDescent="0.3">
      <c r="A78" s="13">
        <v>22</v>
      </c>
      <c r="B78">
        <v>2</v>
      </c>
    </row>
    <row r="79" spans="1:3" x14ac:dyDescent="0.3">
      <c r="A79" s="13">
        <v>24</v>
      </c>
      <c r="B79">
        <v>5</v>
      </c>
    </row>
    <row r="80" spans="1:3" x14ac:dyDescent="0.3">
      <c r="A80" s="13">
        <v>27</v>
      </c>
      <c r="B80">
        <v>4</v>
      </c>
    </row>
    <row r="81" spans="1:3" x14ac:dyDescent="0.3">
      <c r="A81" s="13">
        <v>29</v>
      </c>
      <c r="B81">
        <v>11</v>
      </c>
    </row>
    <row r="82" spans="1:3" x14ac:dyDescent="0.3">
      <c r="A82" s="13">
        <v>31</v>
      </c>
      <c r="B82">
        <v>10</v>
      </c>
    </row>
    <row r="83" spans="1:3" x14ac:dyDescent="0.3">
      <c r="A83" s="13">
        <v>34</v>
      </c>
      <c r="B83">
        <v>26</v>
      </c>
    </row>
    <row r="84" spans="1:3" x14ac:dyDescent="0.3">
      <c r="A84" s="13">
        <v>36</v>
      </c>
      <c r="B84">
        <v>21</v>
      </c>
    </row>
    <row r="85" spans="1:3" x14ac:dyDescent="0.3">
      <c r="A85" s="13">
        <v>38</v>
      </c>
      <c r="B85">
        <v>15</v>
      </c>
    </row>
    <row r="86" spans="1:3" x14ac:dyDescent="0.3">
      <c r="A86" s="13">
        <v>41</v>
      </c>
      <c r="B86">
        <v>7</v>
      </c>
    </row>
    <row r="87" spans="1:3" x14ac:dyDescent="0.3">
      <c r="A87" s="13">
        <v>43</v>
      </c>
      <c r="B87">
        <v>5</v>
      </c>
    </row>
    <row r="88" spans="1:3" x14ac:dyDescent="0.3">
      <c r="A88" s="13">
        <v>45</v>
      </c>
    </row>
    <row r="90" spans="1:3" x14ac:dyDescent="0.3">
      <c r="A90" s="13"/>
    </row>
    <row r="91" spans="1:3" x14ac:dyDescent="0.3">
      <c r="A91" t="s">
        <v>127</v>
      </c>
    </row>
    <row r="92" spans="1:3" x14ac:dyDescent="0.3">
      <c r="A92" t="s">
        <v>74</v>
      </c>
      <c r="B92" t="s">
        <v>75</v>
      </c>
      <c r="C92" t="s">
        <v>1</v>
      </c>
    </row>
    <row r="93" spans="1:3" x14ac:dyDescent="0.3">
      <c r="A93" s="13">
        <v>0</v>
      </c>
    </row>
    <row r="94" spans="1:3" x14ac:dyDescent="0.3">
      <c r="A94" s="13">
        <v>5</v>
      </c>
    </row>
    <row r="95" spans="1:3" x14ac:dyDescent="0.3">
      <c r="A95" s="13">
        <v>7</v>
      </c>
    </row>
    <row r="96" spans="1:3" x14ac:dyDescent="0.3">
      <c r="A96" s="13">
        <v>10</v>
      </c>
      <c r="B96">
        <v>0</v>
      </c>
    </row>
    <row r="97" spans="1:2" x14ac:dyDescent="0.3">
      <c r="A97" s="13">
        <v>13</v>
      </c>
      <c r="B97">
        <v>0</v>
      </c>
    </row>
    <row r="98" spans="1:2" x14ac:dyDescent="0.3">
      <c r="A98" s="13">
        <v>15</v>
      </c>
      <c r="B98">
        <v>0</v>
      </c>
    </row>
    <row r="99" spans="1:2" x14ac:dyDescent="0.3">
      <c r="A99" s="13">
        <v>17</v>
      </c>
      <c r="B99">
        <v>0</v>
      </c>
    </row>
    <row r="100" spans="1:2" x14ac:dyDescent="0.3">
      <c r="A100" s="13">
        <v>20</v>
      </c>
      <c r="B100">
        <v>1</v>
      </c>
    </row>
    <row r="101" spans="1:2" x14ac:dyDescent="0.3">
      <c r="A101" s="13">
        <v>22</v>
      </c>
      <c r="B101">
        <v>2</v>
      </c>
    </row>
    <row r="102" spans="1:2" x14ac:dyDescent="0.3">
      <c r="A102" s="13">
        <v>24</v>
      </c>
      <c r="B102">
        <v>2</v>
      </c>
    </row>
    <row r="103" spans="1:2" x14ac:dyDescent="0.3">
      <c r="A103" s="13">
        <v>27</v>
      </c>
      <c r="B103">
        <v>3</v>
      </c>
    </row>
    <row r="104" spans="1:2" x14ac:dyDescent="0.3">
      <c r="A104" s="13">
        <v>29</v>
      </c>
      <c r="B104">
        <v>9</v>
      </c>
    </row>
    <row r="105" spans="1:2" x14ac:dyDescent="0.3">
      <c r="A105" s="13">
        <v>31</v>
      </c>
      <c r="B105">
        <v>10</v>
      </c>
    </row>
    <row r="106" spans="1:2" x14ac:dyDescent="0.3">
      <c r="A106" s="13">
        <v>34</v>
      </c>
      <c r="B106">
        <v>30</v>
      </c>
    </row>
    <row r="107" spans="1:2" x14ac:dyDescent="0.3">
      <c r="A107" s="13">
        <v>36</v>
      </c>
      <c r="B107">
        <v>18</v>
      </c>
    </row>
    <row r="108" spans="1:2" x14ac:dyDescent="0.3">
      <c r="A108" s="13">
        <v>38</v>
      </c>
      <c r="B108">
        <v>10</v>
      </c>
    </row>
    <row r="109" spans="1:2" x14ac:dyDescent="0.3">
      <c r="A109" s="13">
        <v>41</v>
      </c>
      <c r="B109">
        <v>21</v>
      </c>
    </row>
    <row r="110" spans="1:2" x14ac:dyDescent="0.3">
      <c r="A110" s="13">
        <v>43</v>
      </c>
      <c r="B110">
        <v>9</v>
      </c>
    </row>
    <row r="111" spans="1:2" x14ac:dyDescent="0.3">
      <c r="A111" s="13">
        <v>45</v>
      </c>
      <c r="B111">
        <v>1</v>
      </c>
    </row>
    <row r="113" spans="1:3" x14ac:dyDescent="0.3">
      <c r="A113" s="13"/>
    </row>
    <row r="115" spans="1:3" x14ac:dyDescent="0.3">
      <c r="A115" t="s">
        <v>128</v>
      </c>
    </row>
    <row r="116" spans="1:3" x14ac:dyDescent="0.3">
      <c r="A116" t="s">
        <v>74</v>
      </c>
      <c r="B116" t="s">
        <v>75</v>
      </c>
      <c r="C116" t="s">
        <v>1</v>
      </c>
    </row>
    <row r="117" spans="1:3" x14ac:dyDescent="0.3">
      <c r="A117" s="13">
        <v>0</v>
      </c>
    </row>
    <row r="118" spans="1:3" x14ac:dyDescent="0.3">
      <c r="A118" s="13">
        <v>5</v>
      </c>
    </row>
    <row r="119" spans="1:3" x14ac:dyDescent="0.3">
      <c r="A119" s="13">
        <v>7</v>
      </c>
    </row>
    <row r="120" spans="1:3" x14ac:dyDescent="0.3">
      <c r="A120" s="13">
        <v>10</v>
      </c>
      <c r="B120">
        <v>0</v>
      </c>
    </row>
    <row r="121" spans="1:3" x14ac:dyDescent="0.3">
      <c r="A121" s="13">
        <v>13</v>
      </c>
      <c r="B121">
        <v>6</v>
      </c>
    </row>
    <row r="122" spans="1:3" x14ac:dyDescent="0.3">
      <c r="A122" s="13">
        <v>15</v>
      </c>
      <c r="B122">
        <v>2</v>
      </c>
    </row>
    <row r="123" spans="1:3" x14ac:dyDescent="0.3">
      <c r="A123" s="13">
        <v>17</v>
      </c>
      <c r="B123">
        <v>7</v>
      </c>
    </row>
    <row r="124" spans="1:3" x14ac:dyDescent="0.3">
      <c r="A124" s="13">
        <v>20</v>
      </c>
      <c r="B124">
        <v>12</v>
      </c>
    </row>
    <row r="125" spans="1:3" x14ac:dyDescent="0.3">
      <c r="A125" s="13">
        <v>22</v>
      </c>
      <c r="B125">
        <v>9</v>
      </c>
    </row>
    <row r="126" spans="1:3" x14ac:dyDescent="0.3">
      <c r="A126" s="13">
        <v>24</v>
      </c>
      <c r="B126">
        <v>8</v>
      </c>
    </row>
    <row r="127" spans="1:3" x14ac:dyDescent="0.3">
      <c r="A127" s="13">
        <v>27</v>
      </c>
      <c r="B127">
        <v>7</v>
      </c>
    </row>
    <row r="128" spans="1:3" x14ac:dyDescent="0.3">
      <c r="A128" s="13">
        <v>29</v>
      </c>
      <c r="B128">
        <v>13</v>
      </c>
    </row>
    <row r="129" spans="1:2" x14ac:dyDescent="0.3">
      <c r="A129" s="13">
        <v>31</v>
      </c>
      <c r="B129">
        <v>12</v>
      </c>
    </row>
    <row r="130" spans="1:2" x14ac:dyDescent="0.3">
      <c r="A130" s="13">
        <v>34</v>
      </c>
      <c r="B130">
        <v>16</v>
      </c>
    </row>
    <row r="131" spans="1:2" x14ac:dyDescent="0.3">
      <c r="A131" s="13">
        <v>36</v>
      </c>
      <c r="B131">
        <v>9</v>
      </c>
    </row>
    <row r="132" spans="1:2" x14ac:dyDescent="0.3">
      <c r="A132" s="13">
        <v>38</v>
      </c>
      <c r="B132">
        <v>6</v>
      </c>
    </row>
    <row r="133" spans="1:2" x14ac:dyDescent="0.3">
      <c r="A133" s="13">
        <v>41</v>
      </c>
      <c r="B133">
        <v>8</v>
      </c>
    </row>
    <row r="134" spans="1:2" x14ac:dyDescent="0.3">
      <c r="A134" s="13">
        <v>43</v>
      </c>
      <c r="B134">
        <v>5</v>
      </c>
    </row>
    <row r="135" spans="1:2" x14ac:dyDescent="0.3">
      <c r="A135" s="13">
        <v>45</v>
      </c>
      <c r="B135">
        <v>1</v>
      </c>
    </row>
    <row r="140" spans="1:2" x14ac:dyDescent="0.3">
      <c r="A140" s="13"/>
    </row>
    <row r="141" spans="1:2" x14ac:dyDescent="0.3">
      <c r="A141" s="13"/>
    </row>
    <row r="142" spans="1:2" x14ac:dyDescent="0.3">
      <c r="A142" s="13"/>
    </row>
    <row r="143" spans="1:2" x14ac:dyDescent="0.3">
      <c r="A143" s="13"/>
    </row>
    <row r="144" spans="1:2" x14ac:dyDescent="0.3">
      <c r="A144" s="13"/>
    </row>
    <row r="145" spans="1:1" x14ac:dyDescent="0.3">
      <c r="A145" s="13"/>
    </row>
    <row r="146" spans="1:1" x14ac:dyDescent="0.3">
      <c r="A146" s="13"/>
    </row>
    <row r="147" spans="1:1" x14ac:dyDescent="0.3">
      <c r="A147" s="13"/>
    </row>
    <row r="148" spans="1:1" x14ac:dyDescent="0.3">
      <c r="A148" s="13"/>
    </row>
    <row r="149" spans="1:1" x14ac:dyDescent="0.3">
      <c r="A149" s="13"/>
    </row>
    <row r="150" spans="1:1" x14ac:dyDescent="0.3">
      <c r="A150" s="13"/>
    </row>
    <row r="151" spans="1:1" x14ac:dyDescent="0.3">
      <c r="A151" s="13"/>
    </row>
    <row r="152" spans="1:1" x14ac:dyDescent="0.3">
      <c r="A152" s="13"/>
    </row>
    <row r="153" spans="1:1" x14ac:dyDescent="0.3">
      <c r="A153" s="13"/>
    </row>
    <row r="154" spans="1:1" x14ac:dyDescent="0.3">
      <c r="A154" s="13"/>
    </row>
    <row r="155" spans="1:1" x14ac:dyDescent="0.3">
      <c r="A155" s="13"/>
    </row>
    <row r="156" spans="1:1" x14ac:dyDescent="0.3">
      <c r="A156" s="13"/>
    </row>
    <row r="157" spans="1:1" x14ac:dyDescent="0.3">
      <c r="A157" s="13"/>
    </row>
    <row r="158" spans="1:1" x14ac:dyDescent="0.3">
      <c r="A158" s="13"/>
    </row>
    <row r="161" spans="1:1" x14ac:dyDescent="0.3">
      <c r="A161" s="13"/>
    </row>
    <row r="162" spans="1:1" x14ac:dyDescent="0.3">
      <c r="A162" s="13"/>
    </row>
    <row r="163" spans="1:1" x14ac:dyDescent="0.3">
      <c r="A163" s="13"/>
    </row>
    <row r="164" spans="1:1" x14ac:dyDescent="0.3">
      <c r="A164" s="13"/>
    </row>
    <row r="165" spans="1:1" x14ac:dyDescent="0.3">
      <c r="A165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lifespan</vt:lpstr>
      <vt:lpstr>vhl1 stats</vt:lpstr>
      <vt:lpstr>daf2 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2024-03-26T13:14:13Z</dcterms:modified>
</cp:coreProperties>
</file>